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10230" yWindow="-15" windowWidth="10275" windowHeight="8100"/>
  </bookViews>
  <sheets>
    <sheet name="見出し" sheetId="4" r:id="rId1"/>
    <sheet name="1(1)" sheetId="13" r:id="rId2"/>
    <sheet name="1(2)" sheetId="14" r:id="rId3"/>
    <sheet name="2.3" sheetId="15" r:id="rId4"/>
    <sheet name="4.5" sheetId="16" r:id="rId5"/>
    <sheet name="6" sheetId="20" r:id="rId6"/>
  </sheets>
  <definedNames>
    <definedName name="_xlnm.Print_Area" localSheetId="5">'6'!$A$1:$AW$62</definedName>
    <definedName name="_xlnm.Print_Area" localSheetId="0">見出し!$A$1:$M$16</definedName>
  </definedNames>
  <calcPr calcId="152511"/>
</workbook>
</file>

<file path=xl/calcChain.xml><?xml version="1.0" encoding="utf-8"?>
<calcChain xmlns="http://schemas.openxmlformats.org/spreadsheetml/2006/main">
  <c r="J6" i="20" l="1"/>
  <c r="Z48" i="14" l="1"/>
  <c r="X48" i="14"/>
  <c r="P48" i="14"/>
  <c r="J48" i="14"/>
  <c r="Z47" i="14"/>
  <c r="X47" i="14"/>
  <c r="P47" i="14"/>
  <c r="V47" i="14" s="1"/>
  <c r="V48" i="14" l="1"/>
  <c r="AB48" i="14"/>
  <c r="AB47" i="14"/>
  <c r="Z40" i="13"/>
  <c r="X40" i="13"/>
  <c r="T40" i="13"/>
  <c r="R40" i="13"/>
  <c r="V40" i="13" s="1"/>
  <c r="P40" i="13"/>
  <c r="J40" i="13"/>
  <c r="AB40" i="13" s="1"/>
  <c r="Z39" i="13"/>
  <c r="X39" i="13"/>
  <c r="T39" i="13"/>
  <c r="R39" i="13"/>
  <c r="P39" i="13"/>
  <c r="J39" i="13"/>
  <c r="AB39" i="13" s="1"/>
  <c r="AB32" i="13"/>
  <c r="Z32" i="13"/>
  <c r="X32" i="13"/>
  <c r="AB31" i="13"/>
  <c r="Z31" i="13"/>
  <c r="X31" i="13"/>
  <c r="AB28" i="13"/>
  <c r="Z28" i="13"/>
  <c r="X28" i="13"/>
  <c r="AB27" i="13"/>
  <c r="Z27" i="13"/>
  <c r="X27" i="13"/>
  <c r="Z24" i="13"/>
  <c r="X24" i="13"/>
  <c r="T24" i="13"/>
  <c r="R24" i="13"/>
  <c r="P24" i="13"/>
  <c r="AB24" i="13"/>
  <c r="J24" i="13"/>
  <c r="Z23" i="13"/>
  <c r="X23" i="13"/>
  <c r="T23" i="13"/>
  <c r="R23" i="13"/>
  <c r="P23" i="13"/>
  <c r="J23" i="13"/>
  <c r="AB23" i="13" s="1"/>
  <c r="Z20" i="13"/>
  <c r="X20" i="13"/>
  <c r="T20" i="13"/>
  <c r="R20" i="13"/>
  <c r="V20" i="13" s="1"/>
  <c r="P20" i="13"/>
  <c r="J20" i="13"/>
  <c r="AB20" i="13" s="1"/>
  <c r="Z19" i="13"/>
  <c r="X19" i="13"/>
  <c r="T19" i="13"/>
  <c r="R19" i="13"/>
  <c r="P19" i="13"/>
  <c r="J19" i="13"/>
  <c r="AB19" i="13" s="1"/>
  <c r="Z16" i="13"/>
  <c r="X16" i="13"/>
  <c r="T16" i="13"/>
  <c r="R16" i="13"/>
  <c r="P16" i="13"/>
  <c r="AB16" i="13"/>
  <c r="J16" i="13"/>
  <c r="Z14" i="13"/>
  <c r="X14" i="13"/>
  <c r="T14" i="13"/>
  <c r="R14" i="13"/>
  <c r="P14" i="13"/>
  <c r="J14" i="13"/>
  <c r="AB14" i="13" s="1"/>
  <c r="Z12" i="13"/>
  <c r="X12" i="13"/>
  <c r="T12" i="13"/>
  <c r="R12" i="13"/>
  <c r="P12" i="13"/>
  <c r="J12" i="13"/>
  <c r="AB12" i="13" s="1"/>
  <c r="Z10" i="13"/>
  <c r="X10" i="13"/>
  <c r="T10" i="13"/>
  <c r="R10" i="13"/>
  <c r="P10" i="13"/>
  <c r="J10" i="13"/>
  <c r="AB10" i="13" s="1"/>
  <c r="Z44" i="14"/>
  <c r="X44" i="14"/>
  <c r="P44" i="14"/>
  <c r="J44" i="14"/>
  <c r="Z43" i="14"/>
  <c r="X43" i="14"/>
  <c r="P43" i="14"/>
  <c r="V43" i="14" s="1"/>
  <c r="Z40" i="14"/>
  <c r="X40" i="14"/>
  <c r="T40" i="14"/>
  <c r="R40" i="14"/>
  <c r="P40" i="14"/>
  <c r="J40" i="14"/>
  <c r="Z39" i="14"/>
  <c r="X39" i="14"/>
  <c r="P39" i="14"/>
  <c r="AB39" i="14" s="1"/>
  <c r="Z36" i="14"/>
  <c r="X36" i="14"/>
  <c r="T36" i="14"/>
  <c r="R36" i="14"/>
  <c r="P36" i="14"/>
  <c r="J36" i="14"/>
  <c r="Z35" i="14"/>
  <c r="X35" i="14"/>
  <c r="T35" i="14"/>
  <c r="R35" i="14"/>
  <c r="P35" i="14"/>
  <c r="J35" i="14"/>
  <c r="Z32" i="14"/>
  <c r="X32" i="14"/>
  <c r="T32" i="14"/>
  <c r="R32" i="14"/>
  <c r="P32" i="14"/>
  <c r="J32" i="14"/>
  <c r="Z31" i="14"/>
  <c r="X31" i="14"/>
  <c r="T31" i="14"/>
  <c r="R31" i="14"/>
  <c r="P31" i="14"/>
  <c r="AB31" i="14" s="1"/>
  <c r="J31" i="14"/>
  <c r="Z28" i="14"/>
  <c r="X28" i="14"/>
  <c r="T28" i="14"/>
  <c r="R28" i="14"/>
  <c r="P28" i="14"/>
  <c r="J28" i="14"/>
  <c r="Z27" i="14"/>
  <c r="X27" i="14"/>
  <c r="T27" i="14"/>
  <c r="R27" i="14"/>
  <c r="P27" i="14"/>
  <c r="J27" i="14"/>
  <c r="Z24" i="14"/>
  <c r="X24" i="14"/>
  <c r="T24" i="14"/>
  <c r="R24" i="14"/>
  <c r="P24" i="14"/>
  <c r="J24" i="14"/>
  <c r="Z23" i="14"/>
  <c r="X23" i="14"/>
  <c r="T23" i="14"/>
  <c r="R23" i="14"/>
  <c r="P23" i="14"/>
  <c r="AB23" i="14" s="1"/>
  <c r="J23" i="14"/>
  <c r="Z20" i="14"/>
  <c r="X20" i="14"/>
  <c r="T20" i="14"/>
  <c r="V20" i="14" s="1"/>
  <c r="R20" i="14"/>
  <c r="P20" i="14"/>
  <c r="J20" i="14"/>
  <c r="Z19" i="14"/>
  <c r="X19" i="14"/>
  <c r="T19" i="14"/>
  <c r="R19" i="14"/>
  <c r="P19" i="14"/>
  <c r="AB19" i="14" s="1"/>
  <c r="J19" i="14"/>
  <c r="Z16" i="14"/>
  <c r="X16" i="14"/>
  <c r="T16" i="14"/>
  <c r="R16" i="14"/>
  <c r="P16" i="14"/>
  <c r="J16" i="14"/>
  <c r="Z15" i="14"/>
  <c r="X15" i="14"/>
  <c r="T15" i="14"/>
  <c r="R15" i="14"/>
  <c r="P15" i="14"/>
  <c r="V15" i="14" s="1"/>
  <c r="J15" i="14"/>
  <c r="Z12" i="14"/>
  <c r="X12" i="14"/>
  <c r="T12" i="14"/>
  <c r="R12" i="14"/>
  <c r="P12" i="14"/>
  <c r="J12" i="14"/>
  <c r="AB12" i="14" s="1"/>
  <c r="Z11" i="14"/>
  <c r="X11" i="14"/>
  <c r="T11" i="14"/>
  <c r="R11" i="14"/>
  <c r="P11" i="14"/>
  <c r="J11" i="14"/>
  <c r="Z8" i="14"/>
  <c r="X8" i="14"/>
  <c r="T8" i="14"/>
  <c r="R8" i="14"/>
  <c r="P8" i="14"/>
  <c r="J8" i="14"/>
  <c r="AB8" i="14" s="1"/>
  <c r="Z7" i="14"/>
  <c r="X7" i="14"/>
  <c r="T7" i="14"/>
  <c r="R7" i="14"/>
  <c r="P7" i="14"/>
  <c r="AB7" i="14" s="1"/>
  <c r="J7" i="14"/>
  <c r="Z49" i="16"/>
  <c r="X49" i="16"/>
  <c r="T49" i="16"/>
  <c r="V49" i="16" s="1"/>
  <c r="R49" i="16"/>
  <c r="P49" i="16"/>
  <c r="J49" i="16"/>
  <c r="AB49" i="16" s="1"/>
  <c r="J47" i="16"/>
  <c r="Z43" i="16"/>
  <c r="X43" i="16"/>
  <c r="T43" i="16"/>
  <c r="R43" i="16"/>
  <c r="P43" i="16"/>
  <c r="J43" i="16"/>
  <c r="AB43" i="16"/>
  <c r="Z41" i="16"/>
  <c r="X41" i="16"/>
  <c r="T41" i="16"/>
  <c r="R41" i="16"/>
  <c r="P41" i="16"/>
  <c r="J41" i="16"/>
  <c r="Z39" i="16"/>
  <c r="X39" i="16"/>
  <c r="T39" i="16"/>
  <c r="R39" i="16"/>
  <c r="P39" i="16"/>
  <c r="J39" i="16"/>
  <c r="Z37" i="16"/>
  <c r="X37" i="16"/>
  <c r="T37" i="16"/>
  <c r="R37" i="16"/>
  <c r="P37" i="16"/>
  <c r="J37" i="16"/>
  <c r="Z35" i="16"/>
  <c r="X35" i="16"/>
  <c r="T35" i="16"/>
  <c r="R35" i="16"/>
  <c r="P35" i="16"/>
  <c r="J35" i="16"/>
  <c r="AB35" i="16"/>
  <c r="Z20" i="16"/>
  <c r="X20" i="16"/>
  <c r="T20" i="16"/>
  <c r="R20" i="16"/>
  <c r="P20" i="16"/>
  <c r="J20" i="16"/>
  <c r="Z18" i="16"/>
  <c r="X18" i="16"/>
  <c r="T18" i="16"/>
  <c r="R18" i="16"/>
  <c r="P18" i="16"/>
  <c r="J18" i="16"/>
  <c r="AB18" i="16" s="1"/>
  <c r="Z14" i="16"/>
  <c r="X14" i="16"/>
  <c r="T14" i="16"/>
  <c r="R14" i="16"/>
  <c r="P14" i="16"/>
  <c r="J14" i="16"/>
  <c r="AB14" i="16" s="1"/>
  <c r="Z12" i="16"/>
  <c r="X12" i="16"/>
  <c r="T12" i="16"/>
  <c r="R12" i="16"/>
  <c r="P12" i="16"/>
  <c r="J12" i="16"/>
  <c r="Z10" i="16"/>
  <c r="X10" i="16"/>
  <c r="T10" i="16"/>
  <c r="R10" i="16"/>
  <c r="P10" i="16"/>
  <c r="J10" i="16"/>
  <c r="Z8" i="16"/>
  <c r="X8" i="16"/>
  <c r="T8" i="16"/>
  <c r="R8" i="16"/>
  <c r="P8" i="16"/>
  <c r="J8" i="16"/>
  <c r="Z6" i="16"/>
  <c r="X6" i="16"/>
  <c r="T6" i="16"/>
  <c r="R6" i="16"/>
  <c r="P6" i="16"/>
  <c r="J6" i="16"/>
  <c r="AB6" i="16"/>
  <c r="Z20" i="15"/>
  <c r="X20" i="15"/>
  <c r="T20" i="15"/>
  <c r="R20" i="15"/>
  <c r="P20" i="15"/>
  <c r="J20" i="15"/>
  <c r="Z16" i="15"/>
  <c r="X16" i="15"/>
  <c r="T16" i="15"/>
  <c r="R16" i="15"/>
  <c r="P16" i="15"/>
  <c r="J16" i="15"/>
  <c r="Z14" i="15"/>
  <c r="X14" i="15"/>
  <c r="T14" i="15"/>
  <c r="R14" i="15"/>
  <c r="P14" i="15"/>
  <c r="J14" i="15"/>
  <c r="Z12" i="15"/>
  <c r="X12" i="15"/>
  <c r="T12" i="15"/>
  <c r="R12" i="15"/>
  <c r="P12" i="15"/>
  <c r="J12" i="15"/>
  <c r="AB12" i="15" s="1"/>
  <c r="Z10" i="15"/>
  <c r="X10" i="15"/>
  <c r="T10" i="15"/>
  <c r="R10" i="15"/>
  <c r="P10" i="15"/>
  <c r="J10" i="15"/>
  <c r="Z8" i="15"/>
  <c r="X8" i="15"/>
  <c r="T8" i="15"/>
  <c r="R8" i="15"/>
  <c r="P8" i="15"/>
  <c r="J8" i="15"/>
  <c r="AB8" i="15" s="1"/>
  <c r="Z6" i="15"/>
  <c r="X6" i="15"/>
  <c r="T6" i="15"/>
  <c r="R6" i="15"/>
  <c r="P6" i="15"/>
  <c r="J6" i="15"/>
  <c r="Z51" i="15"/>
  <c r="X51" i="15"/>
  <c r="T51" i="15"/>
  <c r="R51" i="15"/>
  <c r="P51" i="15"/>
  <c r="J51" i="15"/>
  <c r="AB51" i="15" s="1"/>
  <c r="Z47" i="15"/>
  <c r="X47" i="15"/>
  <c r="T47" i="15"/>
  <c r="R47" i="15"/>
  <c r="P47" i="15"/>
  <c r="J47" i="15"/>
  <c r="Z45" i="15"/>
  <c r="X45" i="15"/>
  <c r="T45" i="15"/>
  <c r="R45" i="15"/>
  <c r="P45" i="15"/>
  <c r="J45" i="15"/>
  <c r="AB45" i="15" s="1"/>
  <c r="Z43" i="15"/>
  <c r="X43" i="15"/>
  <c r="T43" i="15"/>
  <c r="R43" i="15"/>
  <c r="P43" i="15"/>
  <c r="J43" i="15"/>
  <c r="Z41" i="15"/>
  <c r="X41" i="15"/>
  <c r="T41" i="15"/>
  <c r="R41" i="15"/>
  <c r="P41" i="15"/>
  <c r="J41" i="15"/>
  <c r="AB41" i="15" s="1"/>
  <c r="Z39" i="15"/>
  <c r="X39" i="15"/>
  <c r="T39" i="15"/>
  <c r="R39" i="15"/>
  <c r="P39" i="15"/>
  <c r="J39" i="15"/>
  <c r="Z37" i="15"/>
  <c r="X37" i="15"/>
  <c r="T37" i="15"/>
  <c r="R37" i="15"/>
  <c r="P37" i="15"/>
  <c r="J37" i="15"/>
  <c r="AB37" i="15" s="1"/>
  <c r="Z35" i="15"/>
  <c r="X35" i="15"/>
  <c r="T35" i="15"/>
  <c r="R35" i="15"/>
  <c r="P35" i="15"/>
  <c r="J35" i="15"/>
  <c r="AB24" i="14"/>
  <c r="AB28" i="14"/>
  <c r="AB32" i="14"/>
  <c r="AB36" i="14"/>
  <c r="AB20" i="14"/>
  <c r="AB44" i="14"/>
  <c r="V24" i="14" l="1"/>
  <c r="V27" i="14"/>
  <c r="V28" i="14"/>
  <c r="V32" i="14"/>
  <c r="AB35" i="14"/>
  <c r="V44" i="14"/>
  <c r="V14" i="13"/>
  <c r="V23" i="13"/>
  <c r="V12" i="13"/>
  <c r="V19" i="13"/>
  <c r="V39" i="13"/>
  <c r="AB10" i="16"/>
  <c r="V10" i="13"/>
  <c r="V16" i="13"/>
  <c r="V24" i="13"/>
  <c r="V12" i="16"/>
  <c r="V41" i="16"/>
  <c r="AB39" i="16"/>
  <c r="AB8" i="16"/>
  <c r="AB12" i="16"/>
  <c r="AB20" i="16"/>
  <c r="AB37" i="16"/>
  <c r="AB41" i="16"/>
  <c r="V10" i="16"/>
  <c r="V20" i="16"/>
  <c r="V39" i="16"/>
  <c r="V8" i="16"/>
  <c r="V18" i="16"/>
  <c r="V37" i="16"/>
  <c r="V6" i="16"/>
  <c r="V14" i="16"/>
  <c r="V35" i="16"/>
  <c r="V43" i="16"/>
  <c r="AB16" i="15"/>
  <c r="V35" i="15"/>
  <c r="V43" i="15"/>
  <c r="V47" i="15"/>
  <c r="V6" i="15"/>
  <c r="V10" i="15"/>
  <c r="V14" i="15"/>
  <c r="V20" i="15"/>
  <c r="V39" i="15"/>
  <c r="AB35" i="15"/>
  <c r="V37" i="15"/>
  <c r="AB39" i="15"/>
  <c r="V41" i="15"/>
  <c r="AB43" i="15"/>
  <c r="V45" i="15"/>
  <c r="AB47" i="15"/>
  <c r="V51" i="15"/>
  <c r="AB6" i="15"/>
  <c r="V8" i="15"/>
  <c r="AB10" i="15"/>
  <c r="V12" i="15"/>
  <c r="AB14" i="15"/>
  <c r="V16" i="15"/>
  <c r="AB20" i="15"/>
  <c r="AB43" i="14"/>
  <c r="V31" i="14"/>
  <c r="AB11" i="14"/>
  <c r="V39" i="14"/>
  <c r="V19" i="14"/>
  <c r="V35" i="14"/>
  <c r="V12" i="14"/>
  <c r="AB15" i="14"/>
  <c r="V16" i="14"/>
  <c r="V7" i="14"/>
  <c r="V8" i="14"/>
  <c r="V36" i="14"/>
  <c r="V40" i="14"/>
  <c r="AB16" i="14"/>
  <c r="V11" i="14"/>
  <c r="V23" i="14"/>
  <c r="AB27" i="14"/>
  <c r="AB40" i="14"/>
</calcChain>
</file>

<file path=xl/sharedStrings.xml><?xml version="1.0" encoding="utf-8"?>
<sst xmlns="http://schemas.openxmlformats.org/spreadsheetml/2006/main" count="557" uniqueCount="308">
  <si>
    <t>施　行　年　月　日</t>
  </si>
  <si>
    <t>男</t>
  </si>
  <si>
    <t>有　　　権　　　者</t>
  </si>
  <si>
    <t>投　　　票　　　者</t>
  </si>
  <si>
    <t>棄　　　権　　　者</t>
  </si>
  <si>
    <t>投　票　率 （％）</t>
  </si>
  <si>
    <t>女</t>
  </si>
  <si>
    <t>昭和</t>
  </si>
  <si>
    <t>平成</t>
  </si>
  <si>
    <t>資料 … 選挙管理委員会事務局</t>
  </si>
  <si>
    <t>２０．</t>
    <phoneticPr fontId="2"/>
  </si>
  <si>
    <t>選　　　　　挙</t>
    <rPh sb="0" eb="1">
      <t>センキョ</t>
    </rPh>
    <rPh sb="6" eb="7">
      <t>センキョ</t>
    </rPh>
    <phoneticPr fontId="2"/>
  </si>
  <si>
    <t>大分県議会議員選挙投票状況</t>
    <rPh sb="0" eb="3">
      <t>オオイタケン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</si>
  <si>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別府市議会議員選挙投票状況</t>
    <rPh sb="0" eb="3">
      <t>ベップシチョウ</t>
    </rPh>
    <rPh sb="3" eb="5">
      <t>ギカイ</t>
    </rPh>
    <rPh sb="5" eb="7">
      <t>ギイン</t>
    </rPh>
    <rPh sb="7" eb="9">
      <t>センキョ</t>
    </rPh>
    <rPh sb="9" eb="11">
      <t>トウヒョウ</t>
    </rPh>
    <rPh sb="11" eb="13">
      <t>ジョウキョウ</t>
    </rPh>
    <phoneticPr fontId="2"/>
  </si>
  <si>
    <t>国会議員選挙投票状況</t>
    <rPh sb="0" eb="1">
      <t>クニ</t>
    </rPh>
    <rPh sb="1" eb="3">
      <t>カイギ</t>
    </rPh>
    <rPh sb="3" eb="4">
      <t>イン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</si>
  <si>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大分県知事選挙投票状況</t>
    <rPh sb="0" eb="2">
      <t>オオイタ</t>
    </rPh>
    <rPh sb="2" eb="3">
      <t>ケン</t>
    </rPh>
    <rPh sb="3" eb="4">
      <t>チ</t>
    </rPh>
    <rPh sb="4" eb="5">
      <t>コト</t>
    </rPh>
    <rPh sb="5" eb="6">
      <t>セン</t>
    </rPh>
    <rPh sb="6" eb="7">
      <t>キョ</t>
    </rPh>
    <rPh sb="7" eb="8">
      <t>トウ</t>
    </rPh>
    <rPh sb="8" eb="9">
      <t>ヒョウ</t>
    </rPh>
    <rPh sb="9" eb="11">
      <t>ジョウキョウ</t>
    </rPh>
    <phoneticPr fontId="2"/>
  </si>
  <si>
    <t>別府市長選挙投票状況</t>
    <rPh sb="0" eb="2">
      <t>ベップ</t>
    </rPh>
    <rPh sb="2" eb="3">
      <t>シ</t>
    </rPh>
    <rPh sb="3" eb="4">
      <t>チョウ</t>
    </rPh>
    <rPh sb="4" eb="5">
      <t>セン</t>
    </rPh>
    <rPh sb="5" eb="6">
      <t>キョ</t>
    </rPh>
    <rPh sb="6" eb="7">
      <t>トウ</t>
    </rPh>
    <rPh sb="7" eb="8">
      <t>ヒョウ</t>
    </rPh>
    <rPh sb="8" eb="10">
      <t>ジョウキョウ</t>
    </rPh>
    <phoneticPr fontId="2"/>
  </si>
  <si>
    <t>選挙人名簿登録者数</t>
    <rPh sb="0" eb="2">
      <t>センキョ</t>
    </rPh>
    <rPh sb="2" eb="3">
      <t>ニン</t>
    </rPh>
    <rPh sb="3" eb="4">
      <t>メイ</t>
    </rPh>
    <rPh sb="4" eb="5">
      <t>ボ</t>
    </rPh>
    <rPh sb="5" eb="7">
      <t>トウロク</t>
    </rPh>
    <rPh sb="7" eb="8">
      <t>シャ</t>
    </rPh>
    <rPh sb="8" eb="9">
      <t>スウ</t>
    </rPh>
    <phoneticPr fontId="2"/>
  </si>
  <si>
    <t>　　　登　　　　　　録　　　　　　者　　　　　　数</t>
  </si>
  <si>
    <t>投　　票　　区</t>
  </si>
  <si>
    <t>計</t>
  </si>
  <si>
    <t>朝見１丁目</t>
  </si>
  <si>
    <t>枝郷</t>
  </si>
  <si>
    <t>井田</t>
  </si>
  <si>
    <t>（３～１２，１８～２０）</t>
  </si>
  <si>
    <t>浜脇３丁目</t>
  </si>
  <si>
    <t>亀川浜田町</t>
  </si>
  <si>
    <t>北鉄輪</t>
  </si>
  <si>
    <t>浦田</t>
  </si>
  <si>
    <t>３４</t>
  </si>
  <si>
    <t>３</t>
  </si>
  <si>
    <t>１０</t>
  </si>
  <si>
    <t>４</t>
  </si>
  <si>
    <t>浜脇１丁目</t>
  </si>
  <si>
    <t>野田</t>
  </si>
  <si>
    <t>３５</t>
  </si>
  <si>
    <t>浜脇２丁目</t>
  </si>
  <si>
    <t>内竈</t>
  </si>
  <si>
    <t>湯山</t>
  </si>
  <si>
    <t>駅前本町</t>
  </si>
  <si>
    <t>両郡橋</t>
  </si>
  <si>
    <t>３６</t>
  </si>
  <si>
    <t>北浜１丁目</t>
  </si>
  <si>
    <t>１１</t>
  </si>
  <si>
    <t>北浜２丁目</t>
  </si>
  <si>
    <t>３７</t>
  </si>
  <si>
    <t>北浜３丁目</t>
  </si>
  <si>
    <t>赤松</t>
  </si>
  <si>
    <t>小坂</t>
  </si>
  <si>
    <t>田の口</t>
  </si>
  <si>
    <t>亀川四の湯町</t>
  </si>
  <si>
    <t>３８</t>
  </si>
  <si>
    <t>南的ヶ浜町</t>
  </si>
  <si>
    <t>河内</t>
  </si>
  <si>
    <t>２７</t>
  </si>
  <si>
    <t>北的ヶ浜町</t>
  </si>
  <si>
    <t>鳥越</t>
  </si>
  <si>
    <t>平田町</t>
  </si>
  <si>
    <t>３９</t>
  </si>
  <si>
    <t>弓ヶ浜町</t>
  </si>
  <si>
    <t>柳</t>
  </si>
  <si>
    <t>照波園町</t>
  </si>
  <si>
    <t>乙原</t>
  </si>
  <si>
    <t>京町</t>
  </si>
  <si>
    <t>１２</t>
  </si>
  <si>
    <t>２８</t>
  </si>
  <si>
    <t>４０</t>
  </si>
  <si>
    <t>上野口町</t>
  </si>
  <si>
    <t>若草町</t>
  </si>
  <si>
    <t>１３</t>
  </si>
  <si>
    <t>餅ヶ浜町</t>
  </si>
  <si>
    <t>内成</t>
  </si>
  <si>
    <t>上人本町</t>
  </si>
  <si>
    <t>天満町</t>
  </si>
  <si>
    <t>新港町</t>
  </si>
  <si>
    <t>１４</t>
  </si>
  <si>
    <t>（６～　　　）</t>
  </si>
  <si>
    <t>汐見町</t>
  </si>
  <si>
    <t>中島町</t>
  </si>
  <si>
    <t>船小路町</t>
  </si>
  <si>
    <t>光町</t>
  </si>
  <si>
    <t>上平田町</t>
  </si>
  <si>
    <t>大観山町</t>
  </si>
  <si>
    <t>４２</t>
  </si>
  <si>
    <t>幸町</t>
  </si>
  <si>
    <t>（ １， ２， １ ３ ～ １ ７，</t>
  </si>
  <si>
    <t>２９</t>
  </si>
  <si>
    <t>小倉</t>
  </si>
  <si>
    <t>富士見町</t>
  </si>
  <si>
    <t>石垣東１０丁目</t>
  </si>
  <si>
    <t>野口中町</t>
  </si>
  <si>
    <t>朝見２丁目</t>
  </si>
  <si>
    <t>石垣西１０丁目</t>
  </si>
  <si>
    <t>竹の内</t>
  </si>
  <si>
    <t>野口元町</t>
  </si>
  <si>
    <t>朝見３丁目</t>
  </si>
  <si>
    <t>中須賀元町</t>
  </si>
  <si>
    <t>４３</t>
  </si>
  <si>
    <t>東荘園</t>
  </si>
  <si>
    <t>北中</t>
  </si>
  <si>
    <t>中須賀東町</t>
  </si>
  <si>
    <t>４４</t>
  </si>
  <si>
    <t>１６</t>
  </si>
  <si>
    <t>田の湯町</t>
  </si>
  <si>
    <t>上人南</t>
  </si>
  <si>
    <t>実相寺</t>
  </si>
  <si>
    <t>（１～５）</t>
  </si>
  <si>
    <t>上田の湯町</t>
  </si>
  <si>
    <t>３０</t>
  </si>
  <si>
    <t>緑丘町</t>
  </si>
  <si>
    <t>西野口町</t>
  </si>
  <si>
    <t>青山町</t>
  </si>
  <si>
    <t>石垣東４丁目</t>
  </si>
  <si>
    <t>４５</t>
  </si>
  <si>
    <t>５</t>
  </si>
  <si>
    <t>新別府</t>
  </si>
  <si>
    <t>石垣東１丁目</t>
  </si>
  <si>
    <t>上原町</t>
  </si>
  <si>
    <t>石垣東６丁目</t>
  </si>
  <si>
    <t>４６</t>
  </si>
  <si>
    <t>石垣東２丁目</t>
  </si>
  <si>
    <t>山の手町</t>
  </si>
  <si>
    <t>石垣東７丁目</t>
  </si>
  <si>
    <t>スパランド豊海</t>
  </si>
  <si>
    <t>原町</t>
  </si>
  <si>
    <t>石垣東８丁目</t>
  </si>
  <si>
    <t>石垣西１丁目</t>
  </si>
  <si>
    <t>１８</t>
  </si>
  <si>
    <t>４７</t>
  </si>
  <si>
    <t>石垣西２丁目</t>
  </si>
  <si>
    <t>南立石八幡町</t>
  </si>
  <si>
    <t>石垣西３丁目</t>
  </si>
  <si>
    <t>南立石２区</t>
  </si>
  <si>
    <t>石垣西４丁目</t>
  </si>
  <si>
    <t>南立石１区</t>
  </si>
  <si>
    <t>６</t>
  </si>
  <si>
    <t>南立石生目町</t>
  </si>
  <si>
    <t>石垣西５丁目</t>
  </si>
  <si>
    <t>鶴見園町</t>
  </si>
  <si>
    <t>南立石板地町</t>
  </si>
  <si>
    <t>石垣西６丁目</t>
  </si>
  <si>
    <t>４８</t>
  </si>
  <si>
    <t>元町</t>
  </si>
  <si>
    <t>南立石本町</t>
  </si>
  <si>
    <t>石垣西７丁目</t>
  </si>
  <si>
    <t>中央町</t>
  </si>
  <si>
    <t>堀田</t>
  </si>
  <si>
    <t>石垣西８丁目</t>
  </si>
  <si>
    <t>４９</t>
  </si>
  <si>
    <t>亀川中央町</t>
  </si>
  <si>
    <t>荘園</t>
  </si>
  <si>
    <t>５０</t>
  </si>
  <si>
    <t>秋葉町</t>
  </si>
  <si>
    <t>３１</t>
  </si>
  <si>
    <t>朝日ヶ丘町</t>
  </si>
  <si>
    <t>末広町</t>
  </si>
  <si>
    <t>２０</t>
  </si>
  <si>
    <t>５１</t>
  </si>
  <si>
    <t>千代町</t>
  </si>
  <si>
    <t>東山１区</t>
  </si>
  <si>
    <t>火売</t>
  </si>
  <si>
    <t>古市町</t>
  </si>
  <si>
    <t>８</t>
  </si>
  <si>
    <t>３２</t>
  </si>
  <si>
    <t>５２</t>
  </si>
  <si>
    <t>松原町</t>
  </si>
  <si>
    <t>３３</t>
  </si>
  <si>
    <t>南町</t>
  </si>
  <si>
    <t>立田町</t>
  </si>
  <si>
    <t>風呂本</t>
  </si>
  <si>
    <t>９</t>
  </si>
  <si>
    <t>（１）　　衆　議　院　議　員　選　挙　投　票　状　況</t>
  </si>
  <si>
    <t xml:space="preserve">５８．１２．１８ </t>
  </si>
  <si>
    <t xml:space="preserve">６１．　７．　６ </t>
  </si>
  <si>
    <t xml:space="preserve">　２．　２．１８ </t>
  </si>
  <si>
    <t xml:space="preserve">　５．　７．１８ </t>
  </si>
  <si>
    <t xml:space="preserve">　８．１０．２０ </t>
  </si>
  <si>
    <t>（小選挙区）</t>
  </si>
  <si>
    <t>（比例代表）</t>
  </si>
  <si>
    <t xml:space="preserve">１２．　６．２５ </t>
  </si>
  <si>
    <t xml:space="preserve">１５．１１．　９ </t>
  </si>
  <si>
    <t>（２）　　参　議　院　議　員　選　挙　投　票　状　況</t>
  </si>
  <si>
    <t>（比例）</t>
  </si>
  <si>
    <t>（選挙区）</t>
  </si>
  <si>
    <t xml:space="preserve">元 ．　７．２３ </t>
  </si>
  <si>
    <t xml:space="preserve">４．　７．２６ </t>
  </si>
  <si>
    <t xml:space="preserve">７．　７．２３ </t>
  </si>
  <si>
    <t xml:space="preserve">１０．　７．１２ </t>
  </si>
  <si>
    <t xml:space="preserve">１３．　７．２９ </t>
  </si>
  <si>
    <t xml:space="preserve">５４．　４．　８ </t>
  </si>
  <si>
    <t xml:space="preserve">５８．　４．１０ </t>
  </si>
  <si>
    <t xml:space="preserve">６２．　４．１２ </t>
  </si>
  <si>
    <t xml:space="preserve">３．　４．　７ </t>
  </si>
  <si>
    <t xml:space="preserve">７．　４．　９ </t>
  </si>
  <si>
    <t xml:space="preserve">１１．　４．１１ </t>
  </si>
  <si>
    <t xml:space="preserve">１５．　４．１３ </t>
  </si>
  <si>
    <t xml:space="preserve">２．　２．１８ </t>
  </si>
  <si>
    <t>（補欠）</t>
  </si>
  <si>
    <t xml:space="preserve">５８．　４．２４ </t>
  </si>
  <si>
    <t xml:space="preserve">６２．　４．２６ </t>
  </si>
  <si>
    <t xml:space="preserve">３．　４．２１ </t>
  </si>
  <si>
    <t xml:space="preserve">７．　４．２３ </t>
  </si>
  <si>
    <t xml:space="preserve">１１．　４．２５ </t>
  </si>
  <si>
    <t xml:space="preserve">１５．　４．２７ </t>
  </si>
  <si>
    <t>上人西</t>
  </si>
  <si>
    <t>南荘園町</t>
  </si>
  <si>
    <t>古賀原</t>
    <rPh sb="0" eb="2">
      <t>コガ</t>
    </rPh>
    <rPh sb="2" eb="3">
      <t>ハラ</t>
    </rPh>
    <phoneticPr fontId="2"/>
  </si>
  <si>
    <t>山家</t>
    <rPh sb="0" eb="2">
      <t>ヤマガ</t>
    </rPh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</si>
  <si>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7"/>
  </si>
  <si>
    <t>無投票</t>
    <rPh sb="0" eb="3">
      <t>ムトウヒョウ</t>
    </rPh>
    <phoneticPr fontId="2"/>
  </si>
  <si>
    <t>昭和</t>
    <rPh sb="0" eb="2">
      <t>ショウワ</t>
    </rPh>
    <phoneticPr fontId="2"/>
  </si>
  <si>
    <t xml:space="preserve">１８．　５．２１ </t>
    <phoneticPr fontId="2"/>
  </si>
  <si>
    <t xml:space="preserve">１９．　４．２２ </t>
    <phoneticPr fontId="2"/>
  </si>
  <si>
    <t>－</t>
    <phoneticPr fontId="2"/>
  </si>
  <si>
    <t>（各投票区の合計欄）</t>
    <rPh sb="1" eb="2">
      <t>カク</t>
    </rPh>
    <rPh sb="2" eb="4">
      <t>トウヒョウ</t>
    </rPh>
    <rPh sb="4" eb="5">
      <t>ク</t>
    </rPh>
    <rPh sb="6" eb="8">
      <t>ゴウケイ</t>
    </rPh>
    <rPh sb="8" eb="9">
      <t>ラン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</si>
  <si>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</si>
  <si>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</si>
  <si>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</si>
  <si>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</si>
  <si>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</si>
  <si>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</si>
  <si>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１．　　国　　会　　議　　員　　選　　挙　　投　　票　　状　　況</t>
    <phoneticPr fontId="2"/>
  </si>
  <si>
    <t>２．　　大　 分　 県　 知　 事　 選　 挙　 投　 票　 状　 況</t>
    <phoneticPr fontId="2"/>
  </si>
  <si>
    <t>３．　　大　分　県　議　会　議　員　選　挙　投　票　状　況</t>
    <phoneticPr fontId="2"/>
  </si>
  <si>
    <t>４．　　別　　府　　市　　長　　選　　挙　　投　　票　　状　　況</t>
    <phoneticPr fontId="2"/>
  </si>
  <si>
    <t>５．　　別　府　市　議　会　議　員　選　挙　投　票　状　況</t>
    <phoneticPr fontId="2"/>
  </si>
  <si>
    <t>城島</t>
    <rPh sb="0" eb="2">
      <t>キジマ</t>
    </rPh>
    <phoneticPr fontId="2"/>
  </si>
  <si>
    <t xml:space="preserve">１９．　４．　８ </t>
    <phoneticPr fontId="2"/>
  </si>
  <si>
    <t>２０．  選　　挙</t>
    <phoneticPr fontId="2"/>
  </si>
  <si>
    <t xml:space="preserve">２３．　４．１０ </t>
    <phoneticPr fontId="2"/>
  </si>
  <si>
    <t xml:space="preserve">２３．　４．２４ </t>
    <phoneticPr fontId="2"/>
  </si>
  <si>
    <t>２５</t>
  </si>
  <si>
    <t>２６</t>
  </si>
  <si>
    <t>１５</t>
  </si>
  <si>
    <t>１７</t>
  </si>
  <si>
    <t>１９</t>
  </si>
  <si>
    <t>２２</t>
  </si>
  <si>
    <t>２３</t>
  </si>
  <si>
    <t>２４</t>
  </si>
  <si>
    <t>国立１区</t>
  </si>
  <si>
    <t>資料 … 選挙管理委員会事務局</t>
    <phoneticPr fontId="2"/>
  </si>
  <si>
    <t xml:space="preserve">２７．　４．１２ </t>
    <phoneticPr fontId="2"/>
  </si>
  <si>
    <t xml:space="preserve">２７．　４．２６ </t>
    <phoneticPr fontId="2"/>
  </si>
  <si>
    <t xml:space="preserve">１６．　７．１１ </t>
    <phoneticPr fontId="2"/>
  </si>
  <si>
    <t xml:space="preserve">１９．　７．２９ </t>
    <phoneticPr fontId="2"/>
  </si>
  <si>
    <t xml:space="preserve">２２．　７．１１ </t>
    <phoneticPr fontId="2"/>
  </si>
  <si>
    <t xml:space="preserve">２５．　７．２１ </t>
    <phoneticPr fontId="2"/>
  </si>
  <si>
    <t xml:space="preserve">２８．　７．１０ </t>
    <phoneticPr fontId="2"/>
  </si>
  <si>
    <t>１７．  ９． １１</t>
    <phoneticPr fontId="7"/>
  </si>
  <si>
    <t>２１． ８． ３０</t>
    <phoneticPr fontId="7"/>
  </si>
  <si>
    <t xml:space="preserve">２４．１２．１６ </t>
    <phoneticPr fontId="2"/>
  </si>
  <si>
    <t xml:space="preserve">２６．１２．１４ </t>
    <phoneticPr fontId="2"/>
  </si>
  <si>
    <t>２９．１０．２２</t>
    <phoneticPr fontId="2"/>
  </si>
  <si>
    <t>女</t>
    <rPh sb="0" eb="1">
      <t>オンナ</t>
    </rPh>
    <phoneticPr fontId="2"/>
  </si>
  <si>
    <t>亀川東町</t>
  </si>
  <si>
    <t>２１</t>
    <phoneticPr fontId="7"/>
  </si>
  <si>
    <t>御幸</t>
    <phoneticPr fontId="7"/>
  </si>
  <si>
    <t>鉄輪東</t>
    <phoneticPr fontId="7"/>
  </si>
  <si>
    <t>２</t>
  </si>
  <si>
    <t>年</t>
  </si>
  <si>
    <t>０</t>
  </si>
  <si>
    <t>1</t>
  </si>
  <si>
    <t>（各投票区の合計欄）</t>
  </si>
  <si>
    <t>2</t>
  </si>
  <si>
    <t>石垣東３丁目</t>
  </si>
  <si>
    <t>7</t>
  </si>
  <si>
    <t>駅前町</t>
  </si>
  <si>
    <t>楠町</t>
  </si>
  <si>
    <t>浜町</t>
  </si>
  <si>
    <t>年        次</t>
    <phoneticPr fontId="2"/>
  </si>
  <si>
    <t>令和</t>
    <rPh sb="0" eb="2">
      <t>レイワ</t>
    </rPh>
    <phoneticPr fontId="2"/>
  </si>
  <si>
    <t xml:space="preserve">元．　７．２１ </t>
    <rPh sb="0" eb="1">
      <t>ガン</t>
    </rPh>
    <phoneticPr fontId="2"/>
  </si>
  <si>
    <t xml:space="preserve">３１．　４．　７ </t>
    <phoneticPr fontId="2"/>
  </si>
  <si>
    <t xml:space="preserve">３１．　４．　７ </t>
    <phoneticPr fontId="2"/>
  </si>
  <si>
    <t xml:space="preserve">３１．　４．２１ </t>
    <phoneticPr fontId="2"/>
  </si>
  <si>
    <t>－</t>
  </si>
  <si>
    <t xml:space="preserve">３１．　４．２１ </t>
    <phoneticPr fontId="2"/>
  </si>
  <si>
    <t>６．　　選　　　　　　挙　　　　　　人　　　　　　名　　　　　　簿　　　</t>
    <phoneticPr fontId="7"/>
  </si>
  <si>
    <t>明礬</t>
    <phoneticPr fontId="7"/>
  </si>
  <si>
    <t>太陽の家</t>
    <phoneticPr fontId="7"/>
  </si>
  <si>
    <t>元</t>
    <rPh sb="0" eb="1">
      <t>モト</t>
    </rPh>
    <phoneticPr fontId="2"/>
  </si>
  <si>
    <t>天間</t>
    <phoneticPr fontId="7"/>
  </si>
  <si>
    <t>国立２区</t>
    <phoneticPr fontId="7"/>
  </si>
  <si>
    <t>大所</t>
    <phoneticPr fontId="7"/>
  </si>
  <si>
    <t>鶴見</t>
    <phoneticPr fontId="2"/>
  </si>
  <si>
    <t>桜ヶ丘</t>
    <phoneticPr fontId="2"/>
  </si>
  <si>
    <t>上人ヶ浜町</t>
    <phoneticPr fontId="7"/>
  </si>
  <si>
    <t>大畑</t>
    <phoneticPr fontId="7"/>
  </si>
  <si>
    <t>上人仲町</t>
    <phoneticPr fontId="7"/>
  </si>
  <si>
    <t>南須賀</t>
    <phoneticPr fontId="2"/>
  </si>
  <si>
    <t>石垣東１０丁目</t>
    <phoneticPr fontId="2"/>
  </si>
  <si>
    <t xml:space="preserve">            ２ １ ～ ３ ７ ）</t>
    <phoneticPr fontId="2"/>
  </si>
  <si>
    <t>中須賀本町</t>
    <phoneticPr fontId="7"/>
  </si>
  <si>
    <t>春木</t>
    <phoneticPr fontId="7"/>
  </si>
  <si>
    <t>関の江新町</t>
    <phoneticPr fontId="7"/>
  </si>
  <si>
    <t>観海寺</t>
    <phoneticPr fontId="7"/>
  </si>
  <si>
    <t>石垣東５丁目</t>
    <phoneticPr fontId="7"/>
  </si>
  <si>
    <t>荘園北町</t>
    <phoneticPr fontId="7"/>
  </si>
  <si>
    <t>石垣東９丁目</t>
    <phoneticPr fontId="7"/>
  </si>
  <si>
    <t>５３</t>
    <phoneticPr fontId="2"/>
  </si>
  <si>
    <t>石垣西９丁目</t>
    <phoneticPr fontId="7"/>
  </si>
  <si>
    <t>馬場</t>
    <phoneticPr fontId="7"/>
  </si>
  <si>
    <t>扇山</t>
    <phoneticPr fontId="7"/>
  </si>
  <si>
    <t>東山２区</t>
    <phoneticPr fontId="7"/>
  </si>
  <si>
    <t>鉄輪上</t>
    <phoneticPr fontId="7"/>
  </si>
  <si>
    <t>山の口</t>
    <phoneticPr fontId="7"/>
  </si>
  <si>
    <t>２</t>
    <phoneticPr fontId="2"/>
  </si>
  <si>
    <t>令和２年１２月１日現在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</si>
</sst>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8" fillId="0" borderId="0">
      <alignment vertical="center"/>
    </xf>
  </cellStyleXfs>
  <cellXfs count="202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 applyFont="1"/>
    <xf numFmtId="176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7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38" fontId="14" fillId="0" borderId="0" xfId="2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3" applyFont="1" applyFill="1" applyBorder="1">
      <alignment vertical="center"/>
    </xf>
    <xf numFmtId="38" fontId="14" fillId="0" borderId="3" xfId="2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3" fontId="14" fillId="0" borderId="3" xfId="3" applyNumberFormat="1" applyFont="1" applyFill="1" applyBorder="1">
      <alignment vertical="center"/>
    </xf>
    <xf numFmtId="3" fontId="14" fillId="0" borderId="0" xfId="3" applyNumberFormat="1" applyFont="1" applyFill="1" applyBorder="1">
      <alignment vertical="center"/>
    </xf>
    <xf numFmtId="3" fontId="15" fillId="0" borderId="3" xfId="3" applyNumberFormat="1" applyFont="1" applyFill="1" applyBorder="1">
      <alignment vertical="center"/>
    </xf>
    <xf numFmtId="3" fontId="15" fillId="0" borderId="0" xfId="3" applyNumberFormat="1" applyFont="1" applyFill="1" applyBorder="1">
      <alignment vertical="center"/>
    </xf>
    <xf numFmtId="0" fontId="15" fillId="0" borderId="3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4" fillId="0" borderId="3" xfId="3" applyFont="1" applyFill="1" applyBorder="1">
      <alignment vertical="center"/>
    </xf>
    <xf numFmtId="0" fontId="5" fillId="0" borderId="3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13" xfId="2" applyFont="1" applyFill="1" applyBorder="1" applyAlignment="1" applyProtection="1">
      <alignment vertical="center"/>
    </xf>
    <xf numFmtId="38" fontId="14" fillId="0" borderId="4" xfId="2" applyFont="1" applyFill="1" applyBorder="1" applyAlignment="1" applyProtection="1">
      <alignment vertical="center"/>
    </xf>
    <xf numFmtId="0" fontId="14" fillId="0" borderId="4" xfId="3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2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distributed" vertical="center"/>
    </xf>
    <xf numFmtId="49" fontId="5" fillId="2" borderId="2" xfId="0" applyNumberFormat="1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14" fillId="0" borderId="0" xfId="2" applyNumberFormat="1" applyFont="1" applyFill="1" applyBorder="1" applyAlignment="1" applyProtection="1">
      <alignment horizontal="right" vertical="center"/>
    </xf>
    <xf numFmtId="176" fontId="14" fillId="0" borderId="15" xfId="2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5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14" fillId="0" borderId="4" xfId="2" applyNumberFormat="1" applyFont="1" applyFill="1" applyBorder="1" applyAlignment="1" applyProtection="1">
      <alignment horizontal="right" vertical="center"/>
    </xf>
    <xf numFmtId="176" fontId="14" fillId="0" borderId="29" xfId="2" applyNumberFormat="1" applyFont="1" applyFill="1" applyBorder="1" applyAlignment="1" applyProtection="1">
      <alignment horizontal="right" vertical="center"/>
    </xf>
    <xf numFmtId="176" fontId="14" fillId="0" borderId="18" xfId="2" applyNumberFormat="1" applyFont="1" applyFill="1" applyBorder="1" applyAlignment="1" applyProtection="1">
      <alignment horizontal="right"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4" fillId="0" borderId="3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Alignment="1" applyProtection="1">
      <alignment vertical="center"/>
    </xf>
    <xf numFmtId="38" fontId="14" fillId="0" borderId="3" xfId="2" applyFont="1" applyFill="1" applyBorder="1" applyAlignment="1" applyProtection="1">
      <alignment vertical="center"/>
    </xf>
    <xf numFmtId="38" fontId="14" fillId="0" borderId="0" xfId="2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14" fillId="0" borderId="15" xfId="2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right" vertical="center"/>
    </xf>
    <xf numFmtId="49" fontId="5" fillId="0" borderId="19" xfId="0" applyNumberFormat="1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abSelected="1" zoomScale="70" zoomScaleNormal="70" workbookViewId="0"/>
  </sheetViews>
  <sheetFormatPr defaultColWidth="5.625" defaultRowHeight="20.100000000000001" customHeight="1" x14ac:dyDescent="0.15"/>
  <cols>
    <col min="1" max="1" width="4.625" style="33" customWidth="1"/>
    <col min="2" max="16384" width="5.625" style="33"/>
  </cols>
  <sheetData>
    <row r="6" spans="2:16" ht="20.100000000000001" customHeight="1" x14ac:dyDescent="0.15">
      <c r="B6" s="98" t="s">
        <v>10</v>
      </c>
      <c r="C6" s="95"/>
      <c r="D6" s="99" t="s">
        <v>11</v>
      </c>
      <c r="E6" s="100"/>
      <c r="F6" s="100"/>
      <c r="G6" s="100"/>
      <c r="H6" s="100"/>
      <c r="I6" s="100"/>
      <c r="J6" s="100"/>
      <c r="K6" s="100"/>
      <c r="L6" s="100"/>
      <c r="M6" s="100"/>
      <c r="N6" s="37"/>
      <c r="O6" s="37"/>
      <c r="P6" s="37"/>
    </row>
    <row r="7" spans="2:16" ht="20.100000000000001" customHeight="1" x14ac:dyDescent="0.15">
      <c r="B7" s="95"/>
      <c r="C7" s="95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37"/>
      <c r="O7" s="37"/>
      <c r="P7" s="37"/>
    </row>
    <row r="11" spans="2:16" ht="20.100000000000001" customHeight="1" x14ac:dyDescent="0.15">
      <c r="D11" s="94" t="s">
        <v>215</v>
      </c>
      <c r="E11" s="95"/>
      <c r="F11" s="96" t="s">
        <v>14</v>
      </c>
      <c r="G11" s="97"/>
      <c r="H11" s="97"/>
      <c r="I11" s="97"/>
      <c r="J11" s="97"/>
      <c r="K11" s="37"/>
      <c r="L11" s="37"/>
      <c r="M11" s="37"/>
      <c r="N11" s="37"/>
      <c r="O11" s="37"/>
      <c r="P11" s="37"/>
    </row>
    <row r="12" spans="2:16" ht="20.100000000000001" customHeight="1" x14ac:dyDescent="0.15">
      <c r="D12" s="94" t="s">
        <v>216</v>
      </c>
      <c r="E12" s="95"/>
      <c r="F12" s="96" t="s">
        <v>15</v>
      </c>
      <c r="G12" s="97"/>
      <c r="H12" s="97"/>
      <c r="I12" s="97"/>
      <c r="J12" s="97"/>
      <c r="K12" s="97"/>
      <c r="L12" s="37"/>
      <c r="M12" s="37"/>
      <c r="N12" s="37"/>
      <c r="O12" s="37"/>
      <c r="P12" s="37"/>
    </row>
    <row r="13" spans="2:16" ht="20.100000000000001" customHeight="1" x14ac:dyDescent="0.15">
      <c r="D13" s="94" t="s">
        <v>217</v>
      </c>
      <c r="E13" s="95"/>
      <c r="F13" s="96" t="s">
        <v>12</v>
      </c>
      <c r="G13" s="97"/>
      <c r="H13" s="97"/>
      <c r="I13" s="97"/>
      <c r="J13" s="97"/>
      <c r="K13" s="97"/>
      <c r="L13" s="97"/>
      <c r="M13" s="37"/>
      <c r="N13" s="37"/>
      <c r="O13" s="37"/>
      <c r="P13" s="37"/>
    </row>
    <row r="14" spans="2:16" ht="20.100000000000001" customHeight="1" x14ac:dyDescent="0.15">
      <c r="D14" s="94" t="s">
        <v>218</v>
      </c>
      <c r="E14" s="95"/>
      <c r="F14" s="96" t="s">
        <v>16</v>
      </c>
      <c r="G14" s="97"/>
      <c r="H14" s="97"/>
      <c r="I14" s="97"/>
      <c r="J14" s="97"/>
      <c r="K14" s="37"/>
      <c r="L14" s="37"/>
      <c r="M14" s="37"/>
      <c r="N14" s="37"/>
      <c r="O14" s="37"/>
      <c r="P14" s="37"/>
    </row>
    <row r="15" spans="2:16" ht="20.100000000000001" customHeight="1" x14ac:dyDescent="0.15">
      <c r="D15" s="94" t="s">
        <v>219</v>
      </c>
      <c r="E15" s="95"/>
      <c r="F15" s="96" t="s">
        <v>13</v>
      </c>
      <c r="G15" s="97"/>
      <c r="H15" s="97"/>
      <c r="I15" s="97"/>
      <c r="J15" s="97"/>
      <c r="K15" s="97"/>
      <c r="L15" s="97"/>
      <c r="M15" s="37"/>
      <c r="N15" s="37"/>
      <c r="O15" s="37"/>
      <c r="P15" s="37"/>
    </row>
    <row r="16" spans="2:16" ht="20.100000000000001" customHeight="1" x14ac:dyDescent="0.15">
      <c r="D16" s="94" t="s">
        <v>220</v>
      </c>
      <c r="E16" s="95"/>
      <c r="F16" s="96" t="s">
        <v>17</v>
      </c>
      <c r="G16" s="97"/>
      <c r="H16" s="97"/>
      <c r="I16" s="97"/>
      <c r="J16" s="97"/>
      <c r="K16" s="37"/>
      <c r="L16" s="37"/>
      <c r="M16" s="37"/>
      <c r="N16" s="37"/>
      <c r="O16" s="37"/>
      <c r="P16" s="37"/>
    </row>
    <row r="17" spans="4:16" ht="20.100000000000001" customHeight="1" x14ac:dyDescent="0.15">
      <c r="P17" s="37"/>
    </row>
    <row r="18" spans="4:16" ht="20.100000000000001" customHeight="1" x14ac:dyDescent="0.15">
      <c r="P18" s="37"/>
    </row>
    <row r="19" spans="4:16" ht="20.100000000000001" customHeight="1" x14ac:dyDescent="0.15">
      <c r="P19" s="37"/>
    </row>
    <row r="20" spans="4:16" ht="20.100000000000001" customHeight="1" x14ac:dyDescent="0.15">
      <c r="P20" s="37"/>
    </row>
    <row r="21" spans="4:16" ht="20.100000000000001" customHeight="1" x14ac:dyDescent="0.15">
      <c r="P21" s="37"/>
    </row>
    <row r="28" spans="4:16" ht="20.100000000000001" customHeight="1" x14ac:dyDescent="0.2">
      <c r="D28" s="34"/>
      <c r="G28" s="7"/>
    </row>
    <row r="29" spans="4:16" ht="20.100000000000001" customHeight="1" x14ac:dyDescent="0.2">
      <c r="D29" s="34"/>
      <c r="G29" s="7"/>
    </row>
    <row r="30" spans="4:16" ht="20.100000000000001" customHeight="1" x14ac:dyDescent="0.2">
      <c r="D30" s="34"/>
      <c r="G30" s="7"/>
    </row>
    <row r="31" spans="4:16" ht="20.100000000000001" customHeight="1" x14ac:dyDescent="0.2">
      <c r="D31" s="34"/>
      <c r="G31" s="7"/>
    </row>
    <row r="32" spans="4:16" ht="20.100000000000001" customHeight="1" x14ac:dyDescent="0.2">
      <c r="D32" s="34"/>
      <c r="G32" s="7"/>
    </row>
    <row r="33" spans="4:7" ht="20.100000000000001" customHeight="1" x14ac:dyDescent="0.2">
      <c r="D33" s="34"/>
      <c r="G33" s="7"/>
    </row>
    <row r="34" spans="4:7" ht="20.100000000000001" customHeight="1" x14ac:dyDescent="0.2">
      <c r="D34" s="34"/>
      <c r="G34" s="7"/>
    </row>
    <row r="35" spans="4:7" ht="20.100000000000001" customHeight="1" x14ac:dyDescent="0.15">
      <c r="D35" s="34"/>
    </row>
  </sheetData>
  <mergeCells count="14">
    <mergeCell ref="B6:C7"/>
    <mergeCell ref="F11:J11"/>
    <mergeCell ref="F12:K12"/>
    <mergeCell ref="D11:E11"/>
    <mergeCell ref="D12:E12"/>
    <mergeCell ref="D6:M7"/>
    <mergeCell ref="D13:E13"/>
    <mergeCell ref="D14:E14"/>
    <mergeCell ref="F14:J14"/>
    <mergeCell ref="F13:L13"/>
    <mergeCell ref="D16:E16"/>
    <mergeCell ref="D15:E15"/>
    <mergeCell ref="F16:J16"/>
    <mergeCell ref="F15:L15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79" orientation="portrait" useFirstPageNumber="1" r:id="rId1"/>
  <headerFooter scaleWithDoc="0" alignWithMargins="0">
    <oddFooter>&amp;C&amp;P</oddFooter>
  </headerFooter>
  <colBreaks count="1" manualBreakCount="1">
    <brk id="13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topLeftCell="A2" zoomScale="70" zoomScaleNormal="70" workbookViewId="0"/>
  </sheetViews>
  <sheetFormatPr defaultColWidth="4.125" defaultRowHeight="20.100000000000001" customHeight="1" x14ac:dyDescent="0.15"/>
  <cols>
    <col min="1" max="1" width="3.125" style="1" customWidth="1"/>
    <col min="2" max="2" width="2.875" style="1" customWidth="1"/>
    <col min="3" max="4" width="4.375" style="1" customWidth="1"/>
    <col min="5" max="17" width="4.125" style="1" customWidth="1"/>
    <col min="18" max="23" width="3.5" style="1" customWidth="1"/>
    <col min="24" max="29" width="3.125" style="1" customWidth="1"/>
    <col min="30" max="30" width="4.125" style="1"/>
    <col min="31" max="16384" width="4.125" style="30"/>
  </cols>
  <sheetData>
    <row r="1" spans="1:29" s="1" customFormat="1" ht="35.1" customHeight="1" x14ac:dyDescent="0.15">
      <c r="A1" s="134" t="s">
        <v>228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1:29" s="1" customFormat="1" ht="9" customHeight="1" x14ac:dyDescent="0.15">
      <c r="A2" s="5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s="1" customFormat="1" ht="25.5" customHeight="1" x14ac:dyDescent="0.15">
      <c r="A3" s="136" t="s">
        <v>221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4" spans="1:29" s="1" customFormat="1" ht="9.75" customHeight="1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9" s="1" customFormat="1" ht="25.5" customHeight="1" x14ac:dyDescent="0.15">
      <c r="A5" s="135" t="s">
        <v>171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</row>
    <row r="6" spans="1:29" s="1" customFormat="1" ht="8.25" customHeight="1" thickBot="1" x14ac:dyDescent="0.2">
      <c r="A6" s="2"/>
    </row>
    <row r="7" spans="1:29" s="1" customFormat="1" ht="20.45" customHeight="1" x14ac:dyDescent="0.15">
      <c r="A7" s="122" t="s">
        <v>0</v>
      </c>
      <c r="B7" s="122"/>
      <c r="C7" s="122"/>
      <c r="D7" s="122"/>
      <c r="E7" s="123"/>
      <c r="F7" s="126" t="s">
        <v>2</v>
      </c>
      <c r="G7" s="127"/>
      <c r="H7" s="127"/>
      <c r="I7" s="127"/>
      <c r="J7" s="127"/>
      <c r="K7" s="128"/>
      <c r="L7" s="126" t="s">
        <v>3</v>
      </c>
      <c r="M7" s="127"/>
      <c r="N7" s="127"/>
      <c r="O7" s="127"/>
      <c r="P7" s="127"/>
      <c r="Q7" s="128"/>
      <c r="R7" s="126" t="s">
        <v>4</v>
      </c>
      <c r="S7" s="127"/>
      <c r="T7" s="127"/>
      <c r="U7" s="127"/>
      <c r="V7" s="127"/>
      <c r="W7" s="128"/>
      <c r="X7" s="126" t="s">
        <v>5</v>
      </c>
      <c r="Y7" s="127"/>
      <c r="Z7" s="127"/>
      <c r="AA7" s="127"/>
      <c r="AB7" s="127"/>
      <c r="AC7" s="127"/>
    </row>
    <row r="8" spans="1:29" s="1" customFormat="1" ht="20.45" customHeight="1" x14ac:dyDescent="0.15">
      <c r="A8" s="124"/>
      <c r="B8" s="124"/>
      <c r="C8" s="124"/>
      <c r="D8" s="124"/>
      <c r="E8" s="125"/>
      <c r="F8" s="130" t="s">
        <v>1</v>
      </c>
      <c r="G8" s="131"/>
      <c r="H8" s="130" t="s">
        <v>6</v>
      </c>
      <c r="I8" s="131"/>
      <c r="J8" s="130" t="s">
        <v>20</v>
      </c>
      <c r="K8" s="131"/>
      <c r="L8" s="130" t="s">
        <v>1</v>
      </c>
      <c r="M8" s="131"/>
      <c r="N8" s="130" t="s">
        <v>6</v>
      </c>
      <c r="O8" s="131"/>
      <c r="P8" s="130" t="s">
        <v>20</v>
      </c>
      <c r="Q8" s="131"/>
      <c r="R8" s="130" t="s">
        <v>1</v>
      </c>
      <c r="S8" s="131"/>
      <c r="T8" s="130" t="s">
        <v>6</v>
      </c>
      <c r="U8" s="131"/>
      <c r="V8" s="130" t="s">
        <v>20</v>
      </c>
      <c r="W8" s="131"/>
      <c r="X8" s="130" t="s">
        <v>1</v>
      </c>
      <c r="Y8" s="131"/>
      <c r="Z8" s="130" t="s">
        <v>6</v>
      </c>
      <c r="AA8" s="131"/>
      <c r="AB8" s="130" t="s">
        <v>20</v>
      </c>
      <c r="AC8" s="133"/>
    </row>
    <row r="9" spans="1:29" s="1" customFormat="1" ht="10.5" customHeight="1" x14ac:dyDescent="0.15">
      <c r="A9" s="35"/>
      <c r="B9" s="35"/>
      <c r="C9" s="35"/>
      <c r="D9" s="35"/>
      <c r="E9" s="3"/>
      <c r="F9" s="129"/>
      <c r="G9" s="118"/>
      <c r="H9" s="118"/>
      <c r="I9" s="118"/>
      <c r="J9" s="118"/>
      <c r="K9" s="119"/>
      <c r="L9" s="129"/>
      <c r="M9" s="118"/>
      <c r="N9" s="118"/>
      <c r="O9" s="118"/>
      <c r="P9" s="118"/>
      <c r="Q9" s="119"/>
      <c r="R9" s="129"/>
      <c r="S9" s="118"/>
      <c r="T9" s="118"/>
      <c r="U9" s="118"/>
      <c r="V9" s="118"/>
      <c r="W9" s="119"/>
      <c r="X9" s="132"/>
      <c r="Y9" s="120"/>
      <c r="Z9" s="120"/>
      <c r="AA9" s="120"/>
      <c r="AB9" s="120"/>
      <c r="AC9" s="120"/>
    </row>
    <row r="10" spans="1:29" s="1" customFormat="1" ht="20.45" customHeight="1" x14ac:dyDescent="0.15">
      <c r="A10" s="121" t="s">
        <v>7</v>
      </c>
      <c r="B10" s="121"/>
      <c r="C10" s="110" t="s">
        <v>172</v>
      </c>
      <c r="D10" s="110"/>
      <c r="E10" s="111"/>
      <c r="F10" s="108">
        <v>42756</v>
      </c>
      <c r="G10" s="115"/>
      <c r="H10" s="115">
        <v>55131</v>
      </c>
      <c r="I10" s="115"/>
      <c r="J10" s="115">
        <f>IF((SUM(F10:I10))=0,"－",(SUM(F10:I10)))</f>
        <v>97887</v>
      </c>
      <c r="K10" s="114"/>
      <c r="L10" s="108">
        <v>26358</v>
      </c>
      <c r="M10" s="109"/>
      <c r="N10" s="109">
        <v>33917</v>
      </c>
      <c r="O10" s="109"/>
      <c r="P10" s="109">
        <f>IF((SUM(L10:O10))=0,"－",(SUM(L10:O10)))</f>
        <v>60275</v>
      </c>
      <c r="Q10" s="114"/>
      <c r="R10" s="108">
        <f>IF((SUM(F10,L10))=0,"－",((SUM(F10))-(SUM(L10))))</f>
        <v>16398</v>
      </c>
      <c r="S10" s="109"/>
      <c r="T10" s="109">
        <f>IF((SUM(H10,N10))=0,"－",((SUM(H10))-(SUM(N10))))</f>
        <v>21214</v>
      </c>
      <c r="U10" s="109"/>
      <c r="V10" s="109">
        <f>IF((SUM(R10:U10))=((SUM(J10))-(SUM(P10))),(IF((SUM(R10:U10))=0,"－",(SUM(R10:U10)))),"異常")</f>
        <v>37612</v>
      </c>
      <c r="W10" s="114"/>
      <c r="X10" s="116">
        <f>IF((SUM(F10))=0,(IF((SUM(L10))=0,"－","有なし")),(IF((SUM(L10))=0,"投なし",((SUM(L10))/(SUM(F10))*100))))</f>
        <v>61.647488071849565</v>
      </c>
      <c r="Y10" s="117"/>
      <c r="Z10" s="117">
        <f>IF((SUM(H10))=0,(IF((SUM(N10))=0,"－","有なし")),(IF((SUM(N10))=0,"投なし",((SUM(N10))/(SUM(H10))*100))))</f>
        <v>61.520741506593389</v>
      </c>
      <c r="AA10" s="117"/>
      <c r="AB10" s="117">
        <f>IF((SUM(J10))=0,(IF((SUM(P10))=0,"－","有なし")),(IF((SUM(P10))=0,"投なし",((SUM(P10))/(SUM(J10))*100))))</f>
        <v>61.576103057607249</v>
      </c>
      <c r="AC10" s="117"/>
    </row>
    <row r="11" spans="1:29" s="1" customFormat="1" ht="20.45" customHeight="1" x14ac:dyDescent="0.15">
      <c r="A11" s="50"/>
      <c r="B11" s="50"/>
      <c r="C11" s="46"/>
      <c r="D11" s="46"/>
      <c r="E11" s="53"/>
      <c r="F11" s="108"/>
      <c r="G11" s="115"/>
      <c r="H11" s="115"/>
      <c r="I11" s="115"/>
      <c r="J11" s="115"/>
      <c r="K11" s="114"/>
      <c r="L11" s="108"/>
      <c r="M11" s="109"/>
      <c r="N11" s="109"/>
      <c r="O11" s="109"/>
      <c r="P11" s="109"/>
      <c r="Q11" s="114"/>
      <c r="R11" s="108"/>
      <c r="S11" s="109"/>
      <c r="T11" s="109"/>
      <c r="U11" s="109"/>
      <c r="V11" s="109"/>
      <c r="W11" s="114"/>
      <c r="X11" s="116"/>
      <c r="Y11" s="117"/>
      <c r="Z11" s="117"/>
      <c r="AA11" s="117"/>
      <c r="AB11" s="117"/>
      <c r="AC11" s="117"/>
    </row>
    <row r="12" spans="1:29" s="1" customFormat="1" ht="20.45" customHeight="1" x14ac:dyDescent="0.15">
      <c r="A12" s="121"/>
      <c r="B12" s="121"/>
      <c r="C12" s="110" t="s">
        <v>173</v>
      </c>
      <c r="D12" s="110"/>
      <c r="E12" s="111"/>
      <c r="F12" s="108">
        <v>42797</v>
      </c>
      <c r="G12" s="115"/>
      <c r="H12" s="115">
        <v>55130</v>
      </c>
      <c r="I12" s="115"/>
      <c r="J12" s="115">
        <f>IF((SUM(F12:I12))=0,"－",(SUM(F12:I12)))</f>
        <v>97927</v>
      </c>
      <c r="K12" s="114"/>
      <c r="L12" s="108">
        <v>30556</v>
      </c>
      <c r="M12" s="109"/>
      <c r="N12" s="109">
        <v>41265</v>
      </c>
      <c r="O12" s="109"/>
      <c r="P12" s="109">
        <f>IF((SUM(L12:O12))=0,"－",(SUM(L12:O12)))</f>
        <v>71821</v>
      </c>
      <c r="Q12" s="114"/>
      <c r="R12" s="108">
        <f>IF((SUM(F12,L12))=0,"－",((SUM(F12))-(SUM(L12))))</f>
        <v>12241</v>
      </c>
      <c r="S12" s="109"/>
      <c r="T12" s="109">
        <f>IF((SUM(H12,N12))=0,"－",((SUM(H12))-(SUM(N12))))</f>
        <v>13865</v>
      </c>
      <c r="U12" s="109"/>
      <c r="V12" s="109">
        <f>IF((SUM(R12:U12))=((SUM(J12))-(SUM(P12))),(IF((SUM(R12:U12))=0,"－",(SUM(R12:U12)))),"異常")</f>
        <v>26106</v>
      </c>
      <c r="W12" s="114"/>
      <c r="X12" s="116">
        <f>IF((SUM(F12))=0,(IF((SUM(L12))=0,"－","有なし")),(IF((SUM(L12))=0,"投なし",((SUM(L12))/(SUM(F12))*100))))</f>
        <v>71.397527864102628</v>
      </c>
      <c r="Y12" s="117"/>
      <c r="Z12" s="117">
        <f>IF((SUM(H12))=0,(IF((SUM(N12))=0,"－","有なし")),(IF((SUM(N12))=0,"投なし",((SUM(N12))/(SUM(H12))*100))))</f>
        <v>74.850353709414108</v>
      </c>
      <c r="AA12" s="117"/>
      <c r="AB12" s="117">
        <f>IF((SUM(J12))=0,(IF((SUM(P12))=0,"－","有なし")),(IF((SUM(P12))=0,"投なし",((SUM(P12))/(SUM(J12))*100))))</f>
        <v>73.341366528128091</v>
      </c>
      <c r="AC12" s="117"/>
    </row>
    <row r="13" spans="1:29" s="1" customFormat="1" ht="20.45" customHeight="1" x14ac:dyDescent="0.15">
      <c r="A13" s="50"/>
      <c r="B13" s="50"/>
      <c r="C13" s="46"/>
      <c r="D13" s="46"/>
      <c r="E13" s="53"/>
      <c r="F13" s="108"/>
      <c r="G13" s="115"/>
      <c r="H13" s="115"/>
      <c r="I13" s="115"/>
      <c r="J13" s="115"/>
      <c r="K13" s="114"/>
      <c r="L13" s="108"/>
      <c r="M13" s="109"/>
      <c r="N13" s="109"/>
      <c r="O13" s="109"/>
      <c r="P13" s="109"/>
      <c r="Q13" s="114"/>
      <c r="R13" s="108"/>
      <c r="S13" s="109"/>
      <c r="T13" s="109"/>
      <c r="U13" s="109"/>
      <c r="V13" s="109"/>
      <c r="W13" s="114"/>
      <c r="X13" s="116"/>
      <c r="Y13" s="117"/>
      <c r="Z13" s="117"/>
      <c r="AA13" s="117"/>
      <c r="AB13" s="117"/>
      <c r="AC13" s="117"/>
    </row>
    <row r="14" spans="1:29" s="1" customFormat="1" ht="20.45" customHeight="1" x14ac:dyDescent="0.15">
      <c r="A14" s="121" t="s">
        <v>8</v>
      </c>
      <c r="B14" s="121"/>
      <c r="C14" s="110" t="s">
        <v>174</v>
      </c>
      <c r="D14" s="110"/>
      <c r="E14" s="111"/>
      <c r="F14" s="108">
        <v>42950</v>
      </c>
      <c r="G14" s="115"/>
      <c r="H14" s="115">
        <v>55390</v>
      </c>
      <c r="I14" s="115"/>
      <c r="J14" s="115">
        <f>IF((SUM(F14:I14))=0,"－",(SUM(F14:I14)))</f>
        <v>98340</v>
      </c>
      <c r="K14" s="114"/>
      <c r="L14" s="108">
        <v>33637</v>
      </c>
      <c r="M14" s="109"/>
      <c r="N14" s="109">
        <v>44912</v>
      </c>
      <c r="O14" s="109"/>
      <c r="P14" s="109">
        <f>IF((SUM(L14:O14))=0,"－",(SUM(L14:O14)))</f>
        <v>78549</v>
      </c>
      <c r="Q14" s="114"/>
      <c r="R14" s="108">
        <f>IF((SUM(F14,L14))=0,"－",((SUM(F14))-(SUM(L14))))</f>
        <v>9313</v>
      </c>
      <c r="S14" s="109"/>
      <c r="T14" s="109">
        <f>IF((SUM(H14,N14))=0,"－",((SUM(H14))-(SUM(N14))))</f>
        <v>10478</v>
      </c>
      <c r="U14" s="109"/>
      <c r="V14" s="109">
        <f>IF((SUM(R14:U14))=((SUM(J14))-(SUM(P14))),(IF((SUM(R14:U14))=0,"－",(SUM(R14:U14)))),"異常")</f>
        <v>19791</v>
      </c>
      <c r="W14" s="114"/>
      <c r="X14" s="116">
        <f>IF((SUM(F14))=0,(IF((SUM(L14))=0,"－","有なし")),(IF((SUM(L14))=0,"投なし",((SUM(L14))/(SUM(F14))*100))))</f>
        <v>78.316647264260766</v>
      </c>
      <c r="Y14" s="117"/>
      <c r="Z14" s="117">
        <f>IF((SUM(H14))=0,(IF((SUM(N14))=0,"－","有なし")),(IF((SUM(N14))=0,"投なし",((SUM(N14))/(SUM(H14))*100))))</f>
        <v>81.083228019498094</v>
      </c>
      <c r="AA14" s="117"/>
      <c r="AB14" s="117">
        <f>IF((SUM(J14))=0,(IF((SUM(P14))=0,"－","有なし")),(IF((SUM(P14))=0,"投なし",((SUM(P14))/(SUM(J14))*100))))</f>
        <v>79.874923733984133</v>
      </c>
      <c r="AC14" s="117"/>
    </row>
    <row r="15" spans="1:29" s="1" customFormat="1" ht="20.45" customHeight="1" x14ac:dyDescent="0.15">
      <c r="A15" s="50"/>
      <c r="B15" s="50"/>
      <c r="C15" s="46"/>
      <c r="D15" s="46"/>
      <c r="E15" s="53"/>
      <c r="F15" s="108"/>
      <c r="G15" s="115"/>
      <c r="H15" s="115"/>
      <c r="I15" s="115"/>
      <c r="J15" s="115"/>
      <c r="K15" s="114"/>
      <c r="L15" s="108"/>
      <c r="M15" s="109"/>
      <c r="N15" s="109"/>
      <c r="O15" s="109"/>
      <c r="P15" s="109"/>
      <c r="Q15" s="114"/>
      <c r="R15" s="108"/>
      <c r="S15" s="109"/>
      <c r="T15" s="109"/>
      <c r="U15" s="109"/>
      <c r="V15" s="109"/>
      <c r="W15" s="114"/>
      <c r="X15" s="116"/>
      <c r="Y15" s="117"/>
      <c r="Z15" s="117"/>
      <c r="AA15" s="117"/>
      <c r="AB15" s="117"/>
      <c r="AC15" s="117"/>
    </row>
    <row r="16" spans="1:29" s="1" customFormat="1" ht="20.45" customHeight="1" x14ac:dyDescent="0.15">
      <c r="A16" s="121"/>
      <c r="B16" s="121"/>
      <c r="C16" s="110" t="s">
        <v>175</v>
      </c>
      <c r="D16" s="110"/>
      <c r="E16" s="111"/>
      <c r="F16" s="108">
        <v>44007</v>
      </c>
      <c r="G16" s="115"/>
      <c r="H16" s="115">
        <v>56397</v>
      </c>
      <c r="I16" s="115"/>
      <c r="J16" s="115">
        <f>IF((SUM(F16:I16))=0,"－",(SUM(F16:I16)))</f>
        <v>100404</v>
      </c>
      <c r="K16" s="114"/>
      <c r="L16" s="108">
        <v>31802</v>
      </c>
      <c r="M16" s="109"/>
      <c r="N16" s="109">
        <v>43136</v>
      </c>
      <c r="O16" s="109"/>
      <c r="P16" s="109">
        <f>IF((SUM(L16:O16))=0,"－",(SUM(L16:O16)))</f>
        <v>74938</v>
      </c>
      <c r="Q16" s="114"/>
      <c r="R16" s="108">
        <f>IF((SUM(F16,L16))=0,"－",((SUM(F16))-(SUM(L16))))</f>
        <v>12205</v>
      </c>
      <c r="S16" s="109"/>
      <c r="T16" s="109">
        <f>IF((SUM(H16,N16))=0,"－",((SUM(H16))-(SUM(N16))))</f>
        <v>13261</v>
      </c>
      <c r="U16" s="109"/>
      <c r="V16" s="109">
        <f>IF((SUM(R16:U16))=((SUM(J16))-(SUM(P16))),(IF((SUM(R16:U16))=0,"－",(SUM(R16:U16)))),"異常")</f>
        <v>25466</v>
      </c>
      <c r="W16" s="114"/>
      <c r="X16" s="116">
        <f>IF((SUM(F16))=0,(IF((SUM(L16))=0,"－","有なし")),(IF((SUM(L16))=0,"投なし",((SUM(L16))/(SUM(F16))*100))))</f>
        <v>72.265775899288755</v>
      </c>
      <c r="Y16" s="117"/>
      <c r="Z16" s="117">
        <f>IF((SUM(H16))=0,(IF((SUM(N16))=0,"－","有なし")),(IF((SUM(N16))=0,"投なし",((SUM(N16))/(SUM(H16))*100))))</f>
        <v>76.486337925776198</v>
      </c>
      <c r="AA16" s="117"/>
      <c r="AB16" s="117">
        <f>IF((SUM(J16))=0,(IF((SUM(P16))=0,"－","有なし")),(IF((SUM(P16))=0,"投なし",((SUM(P16))/(SUM(J16))*100))))</f>
        <v>74.636468666586993</v>
      </c>
      <c r="AC16" s="117"/>
    </row>
    <row r="17" spans="1:29" s="1" customFormat="1" ht="20.45" customHeight="1" x14ac:dyDescent="0.15">
      <c r="A17" s="50"/>
      <c r="B17" s="50"/>
      <c r="C17" s="46"/>
      <c r="D17" s="46"/>
      <c r="E17" s="53"/>
      <c r="F17" s="108"/>
      <c r="G17" s="115"/>
      <c r="H17" s="115"/>
      <c r="I17" s="115"/>
      <c r="J17" s="115"/>
      <c r="K17" s="114"/>
      <c r="L17" s="108"/>
      <c r="M17" s="109"/>
      <c r="N17" s="109"/>
      <c r="O17" s="109"/>
      <c r="P17" s="109"/>
      <c r="Q17" s="114"/>
      <c r="R17" s="108"/>
      <c r="S17" s="109"/>
      <c r="T17" s="109"/>
      <c r="U17" s="109"/>
      <c r="V17" s="109"/>
      <c r="W17" s="114"/>
      <c r="X17" s="116"/>
      <c r="Y17" s="117"/>
      <c r="Z17" s="117"/>
      <c r="AA17" s="117"/>
      <c r="AB17" s="117"/>
      <c r="AC17" s="117"/>
    </row>
    <row r="18" spans="1:29" s="1" customFormat="1" ht="20.45" customHeight="1" x14ac:dyDescent="0.15">
      <c r="A18" s="121"/>
      <c r="B18" s="121"/>
      <c r="C18" s="110" t="s">
        <v>176</v>
      </c>
      <c r="D18" s="110"/>
      <c r="E18" s="111"/>
      <c r="F18" s="108"/>
      <c r="G18" s="115"/>
      <c r="H18" s="115"/>
      <c r="I18" s="115"/>
      <c r="J18" s="115"/>
      <c r="K18" s="114"/>
      <c r="L18" s="108"/>
      <c r="M18" s="109"/>
      <c r="N18" s="109"/>
      <c r="O18" s="109"/>
      <c r="P18" s="109"/>
      <c r="Q18" s="114"/>
      <c r="R18" s="108"/>
      <c r="S18" s="109"/>
      <c r="T18" s="109"/>
      <c r="U18" s="109"/>
      <c r="V18" s="109"/>
      <c r="W18" s="114"/>
      <c r="X18" s="116"/>
      <c r="Y18" s="117"/>
      <c r="Z18" s="117"/>
      <c r="AA18" s="117"/>
      <c r="AB18" s="117"/>
      <c r="AC18" s="117"/>
    </row>
    <row r="19" spans="1:29" s="1" customFormat="1" ht="20.45" customHeight="1" x14ac:dyDescent="0.15">
      <c r="A19" s="35"/>
      <c r="B19" s="35"/>
      <c r="C19" s="106" t="s">
        <v>177</v>
      </c>
      <c r="D19" s="106"/>
      <c r="E19" s="107"/>
      <c r="F19" s="108">
        <v>44627</v>
      </c>
      <c r="G19" s="115"/>
      <c r="H19" s="115">
        <v>56983</v>
      </c>
      <c r="I19" s="115"/>
      <c r="J19" s="115">
        <f>IF((SUM(F19:I19))=0,"－",(SUM(F19:I19)))</f>
        <v>101610</v>
      </c>
      <c r="K19" s="114"/>
      <c r="L19" s="108">
        <v>29111</v>
      </c>
      <c r="M19" s="109"/>
      <c r="N19" s="109">
        <v>38883</v>
      </c>
      <c r="O19" s="109"/>
      <c r="P19" s="109">
        <f>IF((SUM(L19:O19))=0,"－",(SUM(L19:O19)))</f>
        <v>67994</v>
      </c>
      <c r="Q19" s="114"/>
      <c r="R19" s="108">
        <f>IF((SUM(F19,L19))=0,"－",((SUM(F19))-(SUM(L19))))</f>
        <v>15516</v>
      </c>
      <c r="S19" s="109"/>
      <c r="T19" s="109">
        <f>IF((SUM(H19,N19))=0,"－",((SUM(H19))-(SUM(N19))))</f>
        <v>18100</v>
      </c>
      <c r="U19" s="109"/>
      <c r="V19" s="109">
        <f>IF((SUM(R19:U19))=((SUM(J19))-(SUM(P19))),(IF((SUM(R19:U19))=0,"－",(SUM(R19:U19)))),"異常")</f>
        <v>33616</v>
      </c>
      <c r="W19" s="114"/>
      <c r="X19" s="116">
        <f>IF((SUM(F19))=0,(IF((SUM(L19))=0,"－","有なし")),(IF((SUM(L19))=0,"投なし",((SUM(L19))/(SUM(F19))*100))))</f>
        <v>65.231810339032421</v>
      </c>
      <c r="Y19" s="117"/>
      <c r="Z19" s="117">
        <f>IF((SUM(H19))=0,(IF((SUM(N19))=0,"－","有なし")),(IF((SUM(N19))=0,"投なし",((SUM(N19))/(SUM(H19))*100))))</f>
        <v>68.23614060333783</v>
      </c>
      <c r="AA19" s="117"/>
      <c r="AB19" s="117">
        <f>IF((SUM(J19))=0,(IF((SUM(P19))=0,"－","有なし")),(IF((SUM(P19))=0,"投なし",((SUM(P19))/(SUM(J19))*100))))</f>
        <v>66.916642062789094</v>
      </c>
      <c r="AC19" s="117"/>
    </row>
    <row r="20" spans="1:29" s="1" customFormat="1" ht="20.45" customHeight="1" x14ac:dyDescent="0.15">
      <c r="A20" s="35"/>
      <c r="B20" s="35"/>
      <c r="C20" s="106" t="s">
        <v>178</v>
      </c>
      <c r="D20" s="106"/>
      <c r="E20" s="107"/>
      <c r="F20" s="108">
        <v>44627</v>
      </c>
      <c r="G20" s="115"/>
      <c r="H20" s="115">
        <v>56983</v>
      </c>
      <c r="I20" s="115"/>
      <c r="J20" s="115">
        <f>IF((SUM(F20:I20))=0,"－",(SUM(F20:I20)))</f>
        <v>101610</v>
      </c>
      <c r="K20" s="114"/>
      <c r="L20" s="108">
        <v>29104</v>
      </c>
      <c r="M20" s="109"/>
      <c r="N20" s="109">
        <v>38874</v>
      </c>
      <c r="O20" s="109"/>
      <c r="P20" s="109">
        <f>IF((SUM(L20:O20))=0,"－",(SUM(L20:O20)))</f>
        <v>67978</v>
      </c>
      <c r="Q20" s="114"/>
      <c r="R20" s="108">
        <f>IF((SUM(F20,L20))=0,"－",((SUM(F20))-(SUM(L20))))</f>
        <v>15523</v>
      </c>
      <c r="S20" s="109"/>
      <c r="T20" s="109">
        <f>IF((SUM(H20,N20))=0,"－",((SUM(H20))-(SUM(N20))))</f>
        <v>18109</v>
      </c>
      <c r="U20" s="109"/>
      <c r="V20" s="109">
        <f>IF((SUM(R20:U20))=((SUM(J20))-(SUM(P20))),(IF((SUM(R20:U20))=0,"－",(SUM(R20:U20)))),"異常")</f>
        <v>33632</v>
      </c>
      <c r="W20" s="114"/>
      <c r="X20" s="116">
        <f>IF((SUM(F20))=0,(IF((SUM(L20))=0,"－","有なし")),(IF((SUM(L20))=0,"投なし",((SUM(L20))/(SUM(F20))*100))))</f>
        <v>65.216124767517428</v>
      </c>
      <c r="Y20" s="117"/>
      <c r="Z20" s="117">
        <f>IF((SUM(H20))=0,(IF((SUM(N20))=0,"－","有なし")),(IF((SUM(N20))=0,"投なし",((SUM(N20))/(SUM(H20))*100))))</f>
        <v>68.220346419107457</v>
      </c>
      <c r="AA20" s="117"/>
      <c r="AB20" s="117">
        <f>IF((SUM(J20))=0,(IF((SUM(P20))=0,"－","有なし")),(IF((SUM(P20))=0,"投なし",((SUM(P20))/(SUM(J20))*100))))</f>
        <v>66.900895581143587</v>
      </c>
      <c r="AC20" s="117"/>
    </row>
    <row r="21" spans="1:29" s="1" customFormat="1" ht="20.45" customHeight="1" x14ac:dyDescent="0.15">
      <c r="A21" s="50"/>
      <c r="B21" s="50"/>
      <c r="C21" s="46"/>
      <c r="D21" s="46"/>
      <c r="E21" s="53"/>
      <c r="F21" s="108"/>
      <c r="G21" s="115"/>
      <c r="H21" s="115"/>
      <c r="I21" s="115"/>
      <c r="J21" s="115"/>
      <c r="K21" s="114"/>
      <c r="L21" s="108"/>
      <c r="M21" s="109"/>
      <c r="N21" s="109"/>
      <c r="O21" s="109"/>
      <c r="P21" s="109"/>
      <c r="Q21" s="114"/>
      <c r="R21" s="108"/>
      <c r="S21" s="109"/>
      <c r="T21" s="109"/>
      <c r="U21" s="109"/>
      <c r="V21" s="109"/>
      <c r="W21" s="114"/>
      <c r="X21" s="116"/>
      <c r="Y21" s="117"/>
      <c r="Z21" s="117"/>
      <c r="AA21" s="117"/>
      <c r="AB21" s="117"/>
      <c r="AC21" s="117"/>
    </row>
    <row r="22" spans="1:29" s="1" customFormat="1" ht="20.45" customHeight="1" x14ac:dyDescent="0.15">
      <c r="A22" s="121"/>
      <c r="B22" s="121"/>
      <c r="C22" s="110" t="s">
        <v>179</v>
      </c>
      <c r="D22" s="110"/>
      <c r="E22" s="111"/>
      <c r="F22" s="108"/>
      <c r="G22" s="115"/>
      <c r="H22" s="115"/>
      <c r="I22" s="115"/>
      <c r="J22" s="115"/>
      <c r="K22" s="114"/>
      <c r="L22" s="108"/>
      <c r="M22" s="109"/>
      <c r="N22" s="109"/>
      <c r="O22" s="109"/>
      <c r="P22" s="109"/>
      <c r="Q22" s="114"/>
      <c r="R22" s="108"/>
      <c r="S22" s="109"/>
      <c r="T22" s="109"/>
      <c r="U22" s="109"/>
      <c r="V22" s="109"/>
      <c r="W22" s="114"/>
      <c r="X22" s="116"/>
      <c r="Y22" s="117"/>
      <c r="Z22" s="117"/>
      <c r="AA22" s="117"/>
      <c r="AB22" s="117"/>
      <c r="AC22" s="117"/>
    </row>
    <row r="23" spans="1:29" s="1" customFormat="1" ht="20.45" customHeight="1" x14ac:dyDescent="0.15">
      <c r="A23" s="35"/>
      <c r="B23" s="35"/>
      <c r="C23" s="106" t="s">
        <v>177</v>
      </c>
      <c r="D23" s="106"/>
      <c r="E23" s="107"/>
      <c r="F23" s="108">
        <v>45148</v>
      </c>
      <c r="G23" s="115"/>
      <c r="H23" s="115">
        <v>57286</v>
      </c>
      <c r="I23" s="115"/>
      <c r="J23" s="115">
        <f>IF((SUM(F23:I23))=0,"－",(SUM(F23:I23)))</f>
        <v>102434</v>
      </c>
      <c r="K23" s="114"/>
      <c r="L23" s="108">
        <v>31225</v>
      </c>
      <c r="M23" s="109"/>
      <c r="N23" s="109">
        <v>41806</v>
      </c>
      <c r="O23" s="109"/>
      <c r="P23" s="109">
        <f>IF((SUM(L23:O23))=0,"－",(SUM(L23:O23)))</f>
        <v>73031</v>
      </c>
      <c r="Q23" s="114"/>
      <c r="R23" s="108">
        <f>IF((SUM(F23,L23))=0,"－",((SUM(F23))-(SUM(L23))))</f>
        <v>13923</v>
      </c>
      <c r="S23" s="109"/>
      <c r="T23" s="109">
        <f>IF((SUM(H23,N23))=0,"－",((SUM(H23))-(SUM(N23))))</f>
        <v>15480</v>
      </c>
      <c r="U23" s="109"/>
      <c r="V23" s="109">
        <f>IF((SUM(R23:U23))=((SUM(J23))-(SUM(P23))),(IF((SUM(R23:U23))=0,"－",(SUM(R23:U23)))),"異常")</f>
        <v>29403</v>
      </c>
      <c r="W23" s="114"/>
      <c r="X23" s="116">
        <f>IF((SUM(F23))=0,(IF((SUM(L23))=0,"－","有なし")),(IF((SUM(L23))=0,"投なし",((SUM(L23))/(SUM(F23))*100))))</f>
        <v>69.16142464782493</v>
      </c>
      <c r="Y23" s="117"/>
      <c r="Z23" s="117">
        <f>IF((SUM(H23))=0,(IF((SUM(N23))=0,"－","有なし")),(IF((SUM(N23))=0,"投なし",((SUM(N23))/(SUM(H23))*100))))</f>
        <v>72.977690884334748</v>
      </c>
      <c r="AA23" s="117"/>
      <c r="AB23" s="117">
        <f>IF((SUM(J23))=0,(IF((SUM(P23))=0,"－","有なし")),(IF((SUM(P23))=0,"投なし",((SUM(P23))/(SUM(J23))*100))))</f>
        <v>71.295663549212179</v>
      </c>
      <c r="AC23" s="117"/>
    </row>
    <row r="24" spans="1:29" s="1" customFormat="1" ht="20.45" customHeight="1" x14ac:dyDescent="0.15">
      <c r="A24" s="35"/>
      <c r="B24" s="35"/>
      <c r="C24" s="106" t="s">
        <v>178</v>
      </c>
      <c r="D24" s="106"/>
      <c r="E24" s="107"/>
      <c r="F24" s="108">
        <v>45159</v>
      </c>
      <c r="G24" s="115"/>
      <c r="H24" s="115">
        <v>57300</v>
      </c>
      <c r="I24" s="115"/>
      <c r="J24" s="115">
        <f>IF((SUM(F24:I24))=0,"－",(SUM(F24:I24)))</f>
        <v>102459</v>
      </c>
      <c r="K24" s="114"/>
      <c r="L24" s="108">
        <v>31206</v>
      </c>
      <c r="M24" s="109"/>
      <c r="N24" s="109">
        <v>41813</v>
      </c>
      <c r="O24" s="109"/>
      <c r="P24" s="109">
        <f>IF((SUM(L24:O24))=0,"－",(SUM(L24:O24)))</f>
        <v>73019</v>
      </c>
      <c r="Q24" s="114"/>
      <c r="R24" s="108">
        <f>IF((SUM(F24,L24))=0,"－",((SUM(F24))-(SUM(L24))))</f>
        <v>13953</v>
      </c>
      <c r="S24" s="109"/>
      <c r="T24" s="109">
        <f>IF((SUM(H24,N24))=0,"－",((SUM(H24))-(SUM(N24))))</f>
        <v>15487</v>
      </c>
      <c r="U24" s="109"/>
      <c r="V24" s="109">
        <f>IF((SUM(R24:U24))=((SUM(J24))-(SUM(P24))),(IF((SUM(R24:U24))=0,"－",(SUM(R24:U24)))),"異常")</f>
        <v>29440</v>
      </c>
      <c r="W24" s="114"/>
      <c r="X24" s="116">
        <f>IF((SUM(F24))=0,(IF((SUM(L24))=0,"－","有なし")),(IF((SUM(L24))=0,"投なし",((SUM(L24))/(SUM(F24))*100))))</f>
        <v>69.102504484155986</v>
      </c>
      <c r="Y24" s="117"/>
      <c r="Z24" s="117">
        <f>IF((SUM(H24))=0,(IF((SUM(N24))=0,"－","有なし")),(IF((SUM(N24))=0,"投なし",((SUM(N24))/(SUM(H24))*100))))</f>
        <v>72.972076788830719</v>
      </c>
      <c r="AA24" s="117"/>
      <c r="AB24" s="117">
        <f>IF((SUM(J24))=0,(IF((SUM(P24))=0,"－","有なし")),(IF((SUM(P24))=0,"投なし",((SUM(P24))/(SUM(J24))*100))))</f>
        <v>71.266555402648862</v>
      </c>
      <c r="AC24" s="117"/>
    </row>
    <row r="25" spans="1:29" s="1" customFormat="1" ht="20.45" customHeight="1" x14ac:dyDescent="0.15">
      <c r="A25" s="35"/>
      <c r="B25" s="35"/>
      <c r="C25" s="46"/>
      <c r="D25" s="46"/>
      <c r="E25" s="53"/>
      <c r="F25" s="54"/>
      <c r="G25" s="54"/>
      <c r="H25" s="54"/>
      <c r="I25" s="54"/>
      <c r="J25" s="54"/>
      <c r="K25" s="54"/>
      <c r="L25" s="47"/>
      <c r="M25" s="42"/>
      <c r="N25" s="42"/>
      <c r="O25" s="42"/>
      <c r="P25" s="42"/>
      <c r="Q25" s="42"/>
      <c r="R25" s="47"/>
      <c r="S25" s="42"/>
      <c r="T25" s="42"/>
      <c r="U25" s="42"/>
      <c r="V25" s="42"/>
      <c r="W25" s="42"/>
      <c r="X25" s="44"/>
      <c r="Y25" s="41"/>
      <c r="Z25" s="41"/>
      <c r="AA25" s="41"/>
      <c r="AB25" s="41"/>
      <c r="AC25" s="41"/>
    </row>
    <row r="26" spans="1:29" s="1" customFormat="1" ht="20.45" customHeight="1" x14ac:dyDescent="0.15">
      <c r="A26" s="35"/>
      <c r="B26" s="35"/>
      <c r="C26" s="110" t="s">
        <v>180</v>
      </c>
      <c r="D26" s="110"/>
      <c r="E26" s="111"/>
      <c r="F26" s="54"/>
      <c r="G26" s="54"/>
      <c r="H26" s="54"/>
      <c r="I26" s="54"/>
      <c r="J26" s="54"/>
      <c r="K26" s="54"/>
      <c r="L26" s="47"/>
      <c r="M26" s="42"/>
      <c r="N26" s="42"/>
      <c r="O26" s="42"/>
      <c r="P26" s="42"/>
      <c r="Q26" s="42"/>
      <c r="R26" s="47"/>
      <c r="S26" s="42"/>
      <c r="T26" s="42"/>
      <c r="U26" s="42"/>
      <c r="V26" s="42"/>
      <c r="W26" s="42"/>
      <c r="X26" s="44"/>
      <c r="Y26" s="41"/>
      <c r="Z26" s="41"/>
      <c r="AA26" s="41"/>
      <c r="AB26" s="41"/>
      <c r="AC26" s="41"/>
    </row>
    <row r="27" spans="1:29" s="1" customFormat="1" ht="20.45" customHeight="1" x14ac:dyDescent="0.15">
      <c r="A27" s="35"/>
      <c r="B27" s="35"/>
      <c r="C27" s="106" t="s">
        <v>177</v>
      </c>
      <c r="D27" s="106"/>
      <c r="E27" s="107"/>
      <c r="F27" s="108">
        <v>45282</v>
      </c>
      <c r="G27" s="109"/>
      <c r="H27" s="109">
        <v>57111</v>
      </c>
      <c r="I27" s="109"/>
      <c r="J27" s="109">
        <v>102393</v>
      </c>
      <c r="K27" s="114"/>
      <c r="L27" s="108">
        <v>30994</v>
      </c>
      <c r="M27" s="109"/>
      <c r="N27" s="109">
        <v>41503</v>
      </c>
      <c r="O27" s="109"/>
      <c r="P27" s="109">
        <v>72497</v>
      </c>
      <c r="Q27" s="114"/>
      <c r="R27" s="108">
        <v>14288</v>
      </c>
      <c r="S27" s="109"/>
      <c r="T27" s="109">
        <v>15608</v>
      </c>
      <c r="U27" s="109"/>
      <c r="V27" s="109">
        <v>29896</v>
      </c>
      <c r="W27" s="114"/>
      <c r="X27" s="116">
        <f>IF((SUM(F27))=0,(IF((SUM(L27))=0,"－","有なし")),(IF((SUM(L27))=0,"投なし",((SUM(L27))/(SUM(F27))*100))))</f>
        <v>68.446623382359434</v>
      </c>
      <c r="Y27" s="117"/>
      <c r="Z27" s="117">
        <f>IF((SUM(H27))=0,(IF((SUM(N27))=0,"－","有なし")),(IF((SUM(N27))=0,"投なし",((SUM(N27))/(SUM(H27))*100))))</f>
        <v>72.670763950902625</v>
      </c>
      <c r="AA27" s="117"/>
      <c r="AB27" s="117">
        <f>IF((SUM(J27))=0,(IF((SUM(P27))=0,"－","有なし")),(IF((SUM(P27))=0,"投なし",((SUM(P27))/(SUM(J27))*100))))</f>
        <v>70.802691590245431</v>
      </c>
      <c r="AC27" s="117"/>
    </row>
    <row r="28" spans="1:29" s="1" customFormat="1" ht="20.45" customHeight="1" x14ac:dyDescent="0.15">
      <c r="A28" s="35"/>
      <c r="B28" s="35"/>
      <c r="C28" s="106" t="s">
        <v>178</v>
      </c>
      <c r="D28" s="106"/>
      <c r="E28" s="107"/>
      <c r="F28" s="108">
        <v>45298</v>
      </c>
      <c r="G28" s="109"/>
      <c r="H28" s="109">
        <v>57133</v>
      </c>
      <c r="I28" s="109"/>
      <c r="J28" s="109">
        <v>102431</v>
      </c>
      <c r="K28" s="114"/>
      <c r="L28" s="108">
        <v>30984</v>
      </c>
      <c r="M28" s="109"/>
      <c r="N28" s="109">
        <v>41493</v>
      </c>
      <c r="O28" s="109"/>
      <c r="P28" s="109">
        <v>72477</v>
      </c>
      <c r="Q28" s="114"/>
      <c r="R28" s="108">
        <v>14314</v>
      </c>
      <c r="S28" s="109"/>
      <c r="T28" s="109">
        <v>15640</v>
      </c>
      <c r="U28" s="109"/>
      <c r="V28" s="109">
        <v>29954</v>
      </c>
      <c r="W28" s="114"/>
      <c r="X28" s="116">
        <f>IF((SUM(F28))=0,(IF((SUM(L28))=0,"－","有なし")),(IF((SUM(L28))=0,"投なし",((SUM(L28))/(SUM(F28))*100))))</f>
        <v>68.400370877301427</v>
      </c>
      <c r="Y28" s="117"/>
      <c r="Z28" s="117">
        <f>IF((SUM(H28))=0,(IF((SUM(N28))=0,"－","有なし")),(IF((SUM(N28))=0,"投なし",((SUM(N28))/(SUM(H28))*100))))</f>
        <v>72.625277860430927</v>
      </c>
      <c r="AA28" s="117"/>
      <c r="AB28" s="117">
        <f>IF((SUM(J28))=0,(IF((SUM(P28))=0,"－","有なし")),(IF((SUM(P28))=0,"投なし",((SUM(P28))/(SUM(J28))*100))))</f>
        <v>70.756899766672205</v>
      </c>
      <c r="AC28" s="117"/>
    </row>
    <row r="29" spans="1:29" s="1" customFormat="1" ht="20.45" customHeight="1" x14ac:dyDescent="0.15">
      <c r="A29" s="35"/>
      <c r="B29" s="35"/>
      <c r="C29" s="46"/>
      <c r="D29" s="46"/>
      <c r="E29" s="53"/>
      <c r="F29" s="54"/>
      <c r="G29" s="54"/>
      <c r="H29" s="54"/>
      <c r="I29" s="54"/>
      <c r="J29" s="54"/>
      <c r="K29" s="54"/>
      <c r="L29" s="47"/>
      <c r="M29" s="42"/>
      <c r="N29" s="42"/>
      <c r="O29" s="42"/>
      <c r="P29" s="42"/>
      <c r="Q29" s="42"/>
      <c r="R29" s="47"/>
      <c r="S29" s="42"/>
      <c r="T29" s="42"/>
      <c r="U29" s="42"/>
      <c r="V29" s="42"/>
      <c r="W29" s="42"/>
      <c r="X29" s="44"/>
      <c r="Y29" s="41"/>
      <c r="Z29" s="41"/>
      <c r="AA29" s="41"/>
      <c r="AB29" s="41"/>
      <c r="AC29" s="41"/>
    </row>
    <row r="30" spans="1:29" s="1" customFormat="1" ht="20.45" customHeight="1" x14ac:dyDescent="0.15">
      <c r="A30" s="35"/>
      <c r="B30" s="35"/>
      <c r="C30" s="110" t="s">
        <v>248</v>
      </c>
      <c r="D30" s="110"/>
      <c r="E30" s="111"/>
      <c r="F30" s="54"/>
      <c r="G30" s="54"/>
      <c r="H30" s="54"/>
      <c r="I30" s="54"/>
      <c r="J30" s="54"/>
      <c r="K30" s="54"/>
      <c r="L30" s="47"/>
      <c r="M30" s="42"/>
      <c r="N30" s="42"/>
      <c r="O30" s="42"/>
      <c r="P30" s="42"/>
      <c r="Q30" s="42"/>
      <c r="R30" s="47"/>
      <c r="S30" s="42"/>
      <c r="T30" s="42"/>
      <c r="U30" s="42"/>
      <c r="V30" s="42"/>
      <c r="W30" s="42"/>
      <c r="X30" s="44"/>
      <c r="Y30" s="41"/>
      <c r="Z30" s="41"/>
      <c r="AA30" s="41"/>
      <c r="AB30" s="41"/>
      <c r="AC30" s="41"/>
    </row>
    <row r="31" spans="1:29" s="1" customFormat="1" ht="20.45" customHeight="1" x14ac:dyDescent="0.15">
      <c r="A31" s="35"/>
      <c r="B31" s="35"/>
      <c r="C31" s="106" t="s">
        <v>177</v>
      </c>
      <c r="D31" s="106"/>
      <c r="E31" s="107"/>
      <c r="F31" s="108">
        <v>45376</v>
      </c>
      <c r="G31" s="109"/>
      <c r="H31" s="109">
        <v>56735</v>
      </c>
      <c r="I31" s="109"/>
      <c r="J31" s="109">
        <v>102111</v>
      </c>
      <c r="K31" s="114"/>
      <c r="L31" s="108">
        <v>32061</v>
      </c>
      <c r="M31" s="109"/>
      <c r="N31" s="109">
        <v>42465</v>
      </c>
      <c r="O31" s="109"/>
      <c r="P31" s="109">
        <v>74526</v>
      </c>
      <c r="Q31" s="114"/>
      <c r="R31" s="108">
        <v>13315</v>
      </c>
      <c r="S31" s="109"/>
      <c r="T31" s="109">
        <v>14270</v>
      </c>
      <c r="U31" s="109"/>
      <c r="V31" s="109">
        <v>27585</v>
      </c>
      <c r="W31" s="114"/>
      <c r="X31" s="116">
        <f>IF((SUM(F31))=0,(IF((SUM(L31))=0,"－","有なし")),(IF((SUM(L31))=0,"投なし",((SUM(L31))/(SUM(F31))*100))))</f>
        <v>70.656294076163604</v>
      </c>
      <c r="Y31" s="117"/>
      <c r="Z31" s="117">
        <f>IF((SUM(H31))=0,(IF((SUM(N31))=0,"－","有なし")),(IF((SUM(N31))=0,"投なし",((SUM(N31))/(SUM(H31))*100))))</f>
        <v>74.847977438970645</v>
      </c>
      <c r="AA31" s="117"/>
      <c r="AB31" s="117">
        <f>IF((SUM(J31))=0,(IF((SUM(P31))=0,"－","有なし")),(IF((SUM(P31))=0,"投なし",((SUM(P31))/(SUM(J31))*100))))</f>
        <v>72.985280723918095</v>
      </c>
      <c r="AC31" s="117"/>
    </row>
    <row r="32" spans="1:29" s="1" customFormat="1" ht="20.45" customHeight="1" x14ac:dyDescent="0.15">
      <c r="A32" s="35"/>
      <c r="B32" s="35"/>
      <c r="C32" s="106" t="s">
        <v>178</v>
      </c>
      <c r="D32" s="106"/>
      <c r="E32" s="107"/>
      <c r="F32" s="108">
        <v>45397</v>
      </c>
      <c r="G32" s="109"/>
      <c r="H32" s="109">
        <v>56761</v>
      </c>
      <c r="I32" s="109"/>
      <c r="J32" s="109">
        <v>102158</v>
      </c>
      <c r="K32" s="114"/>
      <c r="L32" s="108">
        <v>32066</v>
      </c>
      <c r="M32" s="109"/>
      <c r="N32" s="109">
        <v>42451</v>
      </c>
      <c r="O32" s="109"/>
      <c r="P32" s="109">
        <v>74517</v>
      </c>
      <c r="Q32" s="114"/>
      <c r="R32" s="108">
        <v>13331</v>
      </c>
      <c r="S32" s="109"/>
      <c r="T32" s="109">
        <v>14310</v>
      </c>
      <c r="U32" s="109"/>
      <c r="V32" s="109">
        <v>27641</v>
      </c>
      <c r="W32" s="114"/>
      <c r="X32" s="116">
        <f>IF((SUM(F32))=0,(IF((SUM(L32))=0,"－","有なし")),(IF((SUM(L32))=0,"投なし",((SUM(L32))/(SUM(F32))*100))))</f>
        <v>70.634623433266512</v>
      </c>
      <c r="Y32" s="117"/>
      <c r="Z32" s="117">
        <f>IF((SUM(H32))=0,(IF((SUM(N32))=0,"－","有なし")),(IF((SUM(N32))=0,"投なし",((SUM(N32))/(SUM(H32))*100))))</f>
        <v>74.789027677454584</v>
      </c>
      <c r="AA32" s="117"/>
      <c r="AB32" s="117">
        <f>IF((SUM(J32))=0,(IF((SUM(P32))=0,"－","有なし")),(IF((SUM(P32))=0,"投なし",((SUM(P32))/(SUM(J32))*100))))</f>
        <v>72.942892382388067</v>
      </c>
      <c r="AC32" s="117"/>
    </row>
    <row r="33" spans="1:30" ht="20.45" customHeight="1" x14ac:dyDescent="0.15">
      <c r="A33" s="35"/>
      <c r="B33" s="35"/>
      <c r="C33" s="46"/>
      <c r="D33" s="46"/>
      <c r="E33" s="53"/>
      <c r="F33" s="47"/>
      <c r="G33" s="42"/>
      <c r="H33" s="42"/>
      <c r="I33" s="42"/>
      <c r="J33" s="42"/>
      <c r="K33" s="42"/>
      <c r="L33" s="47"/>
      <c r="M33" s="42"/>
      <c r="N33" s="42"/>
      <c r="O33" s="42"/>
      <c r="P33" s="42"/>
      <c r="Q33" s="42"/>
      <c r="R33" s="47"/>
      <c r="S33" s="42"/>
      <c r="T33" s="42"/>
      <c r="U33" s="42"/>
      <c r="V33" s="42"/>
      <c r="W33" s="42"/>
      <c r="X33" s="44"/>
      <c r="Y33" s="41"/>
      <c r="Z33" s="41"/>
      <c r="AA33" s="41"/>
      <c r="AB33" s="41"/>
      <c r="AC33" s="41"/>
    </row>
    <row r="34" spans="1:30" ht="20.45" customHeight="1" x14ac:dyDescent="0.15">
      <c r="A34" s="35"/>
      <c r="B34" s="35"/>
      <c r="C34" s="110" t="s">
        <v>249</v>
      </c>
      <c r="D34" s="110"/>
      <c r="E34" s="111"/>
      <c r="F34" s="54"/>
      <c r="G34" s="54"/>
      <c r="H34" s="54"/>
      <c r="I34" s="54"/>
      <c r="J34" s="54"/>
      <c r="K34" s="54"/>
      <c r="L34" s="47"/>
      <c r="M34" s="42"/>
      <c r="N34" s="42"/>
      <c r="O34" s="42"/>
      <c r="P34" s="42"/>
      <c r="Q34" s="42"/>
      <c r="R34" s="47"/>
      <c r="S34" s="42"/>
      <c r="T34" s="42"/>
      <c r="U34" s="42"/>
      <c r="V34" s="42"/>
      <c r="W34" s="42"/>
      <c r="X34" s="44"/>
      <c r="Y34" s="41"/>
      <c r="Z34" s="41"/>
      <c r="AA34" s="41"/>
      <c r="AB34" s="41"/>
      <c r="AC34" s="41"/>
    </row>
    <row r="35" spans="1:30" ht="20.45" customHeight="1" x14ac:dyDescent="0.15">
      <c r="A35" s="35"/>
      <c r="B35" s="35"/>
      <c r="C35" s="106" t="s">
        <v>177</v>
      </c>
      <c r="D35" s="106"/>
      <c r="E35" s="106"/>
      <c r="F35" s="108">
        <v>45152</v>
      </c>
      <c r="G35" s="109"/>
      <c r="H35" s="109">
        <v>56086</v>
      </c>
      <c r="I35" s="109"/>
      <c r="J35" s="109">
        <v>101238</v>
      </c>
      <c r="K35" s="114"/>
      <c r="L35" s="108">
        <v>32650</v>
      </c>
      <c r="M35" s="109"/>
      <c r="N35" s="109">
        <v>41450</v>
      </c>
      <c r="O35" s="109"/>
      <c r="P35" s="109">
        <v>74100</v>
      </c>
      <c r="Q35" s="114"/>
      <c r="R35" s="108">
        <v>12502</v>
      </c>
      <c r="S35" s="109"/>
      <c r="T35" s="109">
        <v>14636</v>
      </c>
      <c r="U35" s="109"/>
      <c r="V35" s="109">
        <v>27138</v>
      </c>
      <c r="W35" s="114"/>
      <c r="X35" s="116">
        <v>72.31</v>
      </c>
      <c r="Y35" s="117"/>
      <c r="Z35" s="117">
        <v>73.900000000000006</v>
      </c>
      <c r="AA35" s="117"/>
      <c r="AB35" s="117">
        <v>73.19</v>
      </c>
      <c r="AC35" s="117"/>
    </row>
    <row r="36" spans="1:30" ht="20.45" customHeight="1" x14ac:dyDescent="0.15">
      <c r="A36" s="35"/>
      <c r="B36" s="35"/>
      <c r="C36" s="106" t="s">
        <v>178</v>
      </c>
      <c r="D36" s="106"/>
      <c r="E36" s="106"/>
      <c r="F36" s="108">
        <v>45152</v>
      </c>
      <c r="G36" s="109"/>
      <c r="H36" s="109">
        <v>56086</v>
      </c>
      <c r="I36" s="109"/>
      <c r="J36" s="109">
        <v>101238</v>
      </c>
      <c r="K36" s="114"/>
      <c r="L36" s="108">
        <v>32645</v>
      </c>
      <c r="M36" s="109"/>
      <c r="N36" s="109">
        <v>41449</v>
      </c>
      <c r="O36" s="109"/>
      <c r="P36" s="109">
        <v>74094</v>
      </c>
      <c r="Q36" s="114"/>
      <c r="R36" s="108">
        <v>12507</v>
      </c>
      <c r="S36" s="109"/>
      <c r="T36" s="109">
        <v>14637</v>
      </c>
      <c r="U36" s="109"/>
      <c r="V36" s="109">
        <v>27144</v>
      </c>
      <c r="W36" s="114"/>
      <c r="X36" s="116">
        <v>72.3</v>
      </c>
      <c r="Y36" s="117"/>
      <c r="Z36" s="117">
        <v>73.900000000000006</v>
      </c>
      <c r="AA36" s="117"/>
      <c r="AB36" s="117">
        <v>73.19</v>
      </c>
      <c r="AC36" s="117"/>
    </row>
    <row r="37" spans="1:30" ht="20.45" customHeight="1" x14ac:dyDescent="0.15">
      <c r="A37" s="35"/>
      <c r="B37" s="35"/>
      <c r="C37" s="46"/>
      <c r="D37" s="46"/>
      <c r="E37" s="53"/>
      <c r="F37" s="47"/>
      <c r="G37" s="42"/>
      <c r="H37" s="42"/>
      <c r="I37" s="42"/>
      <c r="J37" s="42"/>
      <c r="K37" s="42"/>
      <c r="L37" s="47"/>
      <c r="M37" s="42"/>
      <c r="N37" s="42"/>
      <c r="O37" s="42"/>
      <c r="P37" s="42"/>
      <c r="Q37" s="42"/>
      <c r="R37" s="47"/>
      <c r="S37" s="42"/>
      <c r="T37" s="42"/>
      <c r="U37" s="42"/>
      <c r="V37" s="42"/>
      <c r="W37" s="42"/>
      <c r="X37" s="44"/>
      <c r="Y37" s="41"/>
      <c r="Z37" s="41"/>
      <c r="AA37" s="41"/>
      <c r="AB37" s="41"/>
      <c r="AC37" s="41"/>
    </row>
    <row r="38" spans="1:30" ht="20.45" customHeight="1" x14ac:dyDescent="0.15">
      <c r="A38" s="35"/>
      <c r="B38" s="35"/>
      <c r="C38" s="110" t="s">
        <v>250</v>
      </c>
      <c r="D38" s="110"/>
      <c r="E38" s="111"/>
      <c r="F38" s="54"/>
      <c r="G38" s="54"/>
      <c r="H38" s="54"/>
      <c r="I38" s="54"/>
      <c r="J38" s="54"/>
      <c r="K38" s="54"/>
      <c r="L38" s="47"/>
      <c r="M38" s="42"/>
      <c r="N38" s="42"/>
      <c r="O38" s="42"/>
      <c r="P38" s="42"/>
      <c r="Q38" s="42"/>
      <c r="R38" s="47"/>
      <c r="S38" s="42"/>
      <c r="T38" s="42"/>
      <c r="U38" s="42"/>
      <c r="V38" s="42"/>
      <c r="W38" s="42"/>
      <c r="X38" s="44"/>
      <c r="Y38" s="41"/>
      <c r="Z38" s="41"/>
      <c r="AA38" s="41"/>
      <c r="AB38" s="41"/>
      <c r="AC38" s="41"/>
    </row>
    <row r="39" spans="1:30" ht="20.45" customHeight="1" x14ac:dyDescent="0.15">
      <c r="A39" s="35"/>
      <c r="B39" s="35"/>
      <c r="C39" s="106" t="s">
        <v>177</v>
      </c>
      <c r="D39" s="106"/>
      <c r="E39" s="106"/>
      <c r="F39" s="108">
        <v>44428</v>
      </c>
      <c r="G39" s="109"/>
      <c r="H39" s="109">
        <v>55245</v>
      </c>
      <c r="I39" s="109"/>
      <c r="J39" s="109">
        <f>IF((SUM(F39:I39))=0,"－",(SUM(F39:I39)))</f>
        <v>99673</v>
      </c>
      <c r="K39" s="114"/>
      <c r="L39" s="108">
        <v>27889</v>
      </c>
      <c r="M39" s="109"/>
      <c r="N39" s="109">
        <v>35035</v>
      </c>
      <c r="O39" s="109"/>
      <c r="P39" s="109">
        <f>IF((SUM(L39:O39))=0,"－",(SUM(L39:O39)))</f>
        <v>62924</v>
      </c>
      <c r="Q39" s="114"/>
      <c r="R39" s="108">
        <f>IF((SUM(F39,L39))=0,"－",((SUM(F39))-(SUM(L39))))</f>
        <v>16539</v>
      </c>
      <c r="S39" s="109"/>
      <c r="T39" s="109">
        <f>IF((SUM(H39,N39))=0,"－",((SUM(H39))-(SUM(N39))))</f>
        <v>20210</v>
      </c>
      <c r="U39" s="109"/>
      <c r="V39" s="109">
        <f>IF((SUM(R39:U39))=((SUM(J39))-(SUM(P39))),(IF((SUM(R39:U39))=0,"－",(SUM(R39:U39)))),"異常")</f>
        <v>36749</v>
      </c>
      <c r="W39" s="114"/>
      <c r="X39" s="116">
        <f>IF((SUM(F39))=0,(IF((SUM(L39))=0,"－","有なし")),(IF((SUM(L39))=0,"投なし",((SUM(L39))/(SUM(F39))*100))))</f>
        <v>62.773476186188894</v>
      </c>
      <c r="Y39" s="117"/>
      <c r="Z39" s="117">
        <f>IF((SUM(H39))=0,(IF((SUM(N39))=0,"－","有なし")),(IF((SUM(N39))=0,"投なし",((SUM(N39))/(SUM(H39))*100))))</f>
        <v>63.417503846501944</v>
      </c>
      <c r="AA39" s="117"/>
      <c r="AB39" s="117">
        <f>IF((SUM(J39))=0,(IF((SUM(P39))=0,"－","有なし")),(IF((SUM(P39))=0,"投なし",((SUM(P39))/(SUM(J39))*100))))</f>
        <v>63.130436527444743</v>
      </c>
      <c r="AC39" s="117"/>
    </row>
    <row r="40" spans="1:30" ht="22.35" customHeight="1" x14ac:dyDescent="0.15">
      <c r="A40" s="35"/>
      <c r="B40" s="35"/>
      <c r="C40" s="106" t="s">
        <v>178</v>
      </c>
      <c r="D40" s="106"/>
      <c r="E40" s="106"/>
      <c r="F40" s="108">
        <v>44428</v>
      </c>
      <c r="G40" s="109"/>
      <c r="H40" s="109">
        <v>55245</v>
      </c>
      <c r="I40" s="109"/>
      <c r="J40" s="109">
        <f>IF((SUM(F40:I40))=0,"－",(SUM(F40:I40)))</f>
        <v>99673</v>
      </c>
      <c r="K40" s="114"/>
      <c r="L40" s="108">
        <v>27888</v>
      </c>
      <c r="M40" s="109"/>
      <c r="N40" s="109">
        <v>35033</v>
      </c>
      <c r="O40" s="109"/>
      <c r="P40" s="109">
        <f>IF((SUM(L40:O40))=0,"－",(SUM(L40:O40)))</f>
        <v>62921</v>
      </c>
      <c r="Q40" s="114"/>
      <c r="R40" s="108">
        <f>IF((SUM(F40,L40))=0,"－",((SUM(F40))-(SUM(L40))))</f>
        <v>16540</v>
      </c>
      <c r="S40" s="109"/>
      <c r="T40" s="109">
        <f>IF((SUM(H40,N40))=0,"－",((SUM(H40))-(SUM(N40))))</f>
        <v>20212</v>
      </c>
      <c r="U40" s="109"/>
      <c r="V40" s="109">
        <f>IF((SUM(R40:U40))=((SUM(J40))-(SUM(P40))),(IF((SUM(R40:U40))=0,"－",(SUM(R40:U40)))),"異常")</f>
        <v>36752</v>
      </c>
      <c r="W40" s="114"/>
      <c r="X40" s="116">
        <f>IF((SUM(F40))=0,(IF((SUM(L40))=0,"－","有なし")),(IF((SUM(L40))=0,"投なし",((SUM(L40))/(SUM(F40))*100))))</f>
        <v>62.771225353380757</v>
      </c>
      <c r="Y40" s="117"/>
      <c r="Z40" s="117">
        <f>IF((SUM(H40))=0,(IF((SUM(N40))=0,"－","有なし")),(IF((SUM(N40))=0,"投なし",((SUM(N40))/(SUM(H40))*100))))</f>
        <v>63.413883609376413</v>
      </c>
      <c r="AA40" s="117"/>
      <c r="AB40" s="117">
        <f>IF((SUM(J40))=0,(IF((SUM(P40))=0,"－","有なし")),(IF((SUM(P40))=0,"投なし",((SUM(P40))/(SUM(J40))*100))))</f>
        <v>63.127426685260801</v>
      </c>
      <c r="AC40" s="117"/>
    </row>
    <row r="41" spans="1:30" ht="22.35" customHeight="1" x14ac:dyDescent="0.15">
      <c r="A41" s="35"/>
      <c r="B41" s="35"/>
      <c r="C41" s="46"/>
      <c r="D41" s="46"/>
      <c r="E41" s="53"/>
      <c r="F41" s="42"/>
      <c r="G41" s="42"/>
      <c r="H41" s="42"/>
      <c r="I41" s="42"/>
      <c r="J41" s="42"/>
      <c r="K41" s="43"/>
      <c r="L41" s="42"/>
      <c r="M41" s="42"/>
      <c r="N41" s="42"/>
      <c r="O41" s="42"/>
      <c r="P41" s="42"/>
      <c r="Q41" s="43"/>
      <c r="R41" s="42"/>
      <c r="S41" s="42"/>
      <c r="T41" s="42"/>
      <c r="U41" s="42"/>
      <c r="V41" s="42"/>
      <c r="W41" s="43"/>
      <c r="X41" s="41"/>
      <c r="Y41" s="41"/>
      <c r="Z41" s="41"/>
      <c r="AA41" s="41"/>
      <c r="AB41" s="41"/>
      <c r="AC41" s="41"/>
    </row>
    <row r="42" spans="1:30" ht="22.35" customHeight="1" x14ac:dyDescent="0.15">
      <c r="A42" s="9"/>
      <c r="B42" s="9"/>
      <c r="C42" s="101" t="s">
        <v>251</v>
      </c>
      <c r="D42" s="101"/>
      <c r="E42" s="102"/>
      <c r="F42" s="39"/>
      <c r="G42" s="39"/>
      <c r="H42" s="39"/>
      <c r="I42" s="39"/>
      <c r="J42" s="39"/>
      <c r="K42" s="40"/>
      <c r="L42" s="39"/>
      <c r="M42" s="39"/>
      <c r="N42" s="39"/>
      <c r="O42" s="39"/>
      <c r="P42" s="39"/>
      <c r="Q42" s="40"/>
      <c r="R42" s="39"/>
      <c r="S42" s="39"/>
      <c r="T42" s="39"/>
      <c r="U42" s="39"/>
      <c r="V42" s="39"/>
      <c r="W42" s="40"/>
      <c r="X42" s="38"/>
      <c r="Y42" s="38"/>
      <c r="Z42" s="38"/>
      <c r="AA42" s="38"/>
      <c r="AB42" s="38"/>
      <c r="AC42" s="38"/>
      <c r="AD42" s="9"/>
    </row>
    <row r="43" spans="1:30" ht="20.45" customHeight="1" x14ac:dyDescent="0.15">
      <c r="A43" s="9"/>
      <c r="B43" s="9"/>
      <c r="C43" s="112" t="s">
        <v>177</v>
      </c>
      <c r="D43" s="112"/>
      <c r="E43" s="113"/>
      <c r="F43" s="103">
        <v>43938</v>
      </c>
      <c r="G43" s="103"/>
      <c r="H43" s="103">
        <v>54457</v>
      </c>
      <c r="I43" s="103"/>
      <c r="J43" s="103">
        <v>98395</v>
      </c>
      <c r="K43" s="104"/>
      <c r="L43" s="103">
        <v>24465</v>
      </c>
      <c r="M43" s="103"/>
      <c r="N43" s="103">
        <v>30350</v>
      </c>
      <c r="O43" s="103"/>
      <c r="P43" s="103">
        <v>54815</v>
      </c>
      <c r="Q43" s="104"/>
      <c r="R43" s="103">
        <v>19473</v>
      </c>
      <c r="S43" s="103"/>
      <c r="T43" s="103">
        <v>24107</v>
      </c>
      <c r="U43" s="103"/>
      <c r="V43" s="103">
        <v>43580</v>
      </c>
      <c r="W43" s="104"/>
      <c r="X43" s="105">
        <v>55.68</v>
      </c>
      <c r="Y43" s="105"/>
      <c r="Z43" s="105">
        <v>55.73</v>
      </c>
      <c r="AA43" s="105"/>
      <c r="AB43" s="105">
        <v>55.71</v>
      </c>
      <c r="AC43" s="105"/>
      <c r="AD43" s="9"/>
    </row>
    <row r="44" spans="1:30" ht="20.45" customHeight="1" x14ac:dyDescent="0.15">
      <c r="A44" s="9"/>
      <c r="B44" s="9"/>
      <c r="C44" s="112" t="s">
        <v>178</v>
      </c>
      <c r="D44" s="112"/>
      <c r="E44" s="113"/>
      <c r="F44" s="103">
        <v>43938</v>
      </c>
      <c r="G44" s="103"/>
      <c r="H44" s="103">
        <v>54457</v>
      </c>
      <c r="I44" s="103"/>
      <c r="J44" s="103">
        <v>98395</v>
      </c>
      <c r="K44" s="104"/>
      <c r="L44" s="103">
        <v>24465</v>
      </c>
      <c r="M44" s="103"/>
      <c r="N44" s="103">
        <v>30350</v>
      </c>
      <c r="O44" s="103"/>
      <c r="P44" s="103">
        <v>54815</v>
      </c>
      <c r="Q44" s="104"/>
      <c r="R44" s="103">
        <v>19473</v>
      </c>
      <c r="S44" s="103"/>
      <c r="T44" s="103">
        <v>24107</v>
      </c>
      <c r="U44" s="103"/>
      <c r="V44" s="103">
        <v>43580</v>
      </c>
      <c r="W44" s="104"/>
      <c r="X44" s="105">
        <v>55.68</v>
      </c>
      <c r="Y44" s="105"/>
      <c r="Z44" s="105">
        <v>55.73</v>
      </c>
      <c r="AA44" s="105"/>
      <c r="AB44" s="105">
        <v>55.71</v>
      </c>
      <c r="AC44" s="105"/>
      <c r="AD44" s="9"/>
    </row>
    <row r="45" spans="1:30" ht="20.25" customHeight="1" x14ac:dyDescent="0.15">
      <c r="A45" s="9"/>
      <c r="B45" s="9"/>
      <c r="C45" s="48"/>
      <c r="D45" s="48"/>
      <c r="E45" s="49"/>
      <c r="F45" s="39"/>
      <c r="G45" s="39"/>
      <c r="H45" s="39"/>
      <c r="I45" s="39"/>
      <c r="J45" s="39"/>
      <c r="K45" s="40"/>
      <c r="L45" s="39"/>
      <c r="M45" s="39"/>
      <c r="N45" s="39"/>
      <c r="O45" s="39"/>
      <c r="P45" s="39"/>
      <c r="Q45" s="40"/>
      <c r="R45" s="39"/>
      <c r="S45" s="39"/>
      <c r="T45" s="39"/>
      <c r="U45" s="39"/>
      <c r="V45" s="39"/>
      <c r="W45" s="40"/>
      <c r="X45" s="38"/>
      <c r="Y45" s="38"/>
      <c r="Z45" s="38"/>
      <c r="AA45" s="38"/>
      <c r="AB45" s="38"/>
      <c r="AC45" s="38"/>
      <c r="AD45" s="9"/>
    </row>
    <row r="46" spans="1:30" ht="20.45" customHeight="1" x14ac:dyDescent="0.15">
      <c r="A46" s="9"/>
      <c r="B46" s="9"/>
      <c r="C46" s="101" t="s">
        <v>252</v>
      </c>
      <c r="D46" s="101"/>
      <c r="E46" s="102"/>
      <c r="F46" s="39"/>
      <c r="G46" s="39"/>
      <c r="H46" s="39"/>
      <c r="I46" s="39"/>
      <c r="J46" s="39"/>
      <c r="K46" s="40"/>
      <c r="L46" s="39"/>
      <c r="M46" s="39"/>
      <c r="N46" s="39"/>
      <c r="O46" s="39"/>
      <c r="P46" s="39"/>
      <c r="Q46" s="40"/>
      <c r="R46" s="39"/>
      <c r="S46" s="39"/>
      <c r="T46" s="39"/>
      <c r="U46" s="39"/>
      <c r="V46" s="39"/>
      <c r="W46" s="40"/>
      <c r="X46" s="38"/>
      <c r="Y46" s="38"/>
      <c r="Z46" s="38"/>
      <c r="AA46" s="38"/>
      <c r="AB46" s="38"/>
      <c r="AC46" s="38"/>
      <c r="AD46" s="9"/>
    </row>
    <row r="47" spans="1:30" ht="20.45" customHeight="1" x14ac:dyDescent="0.15">
      <c r="A47" s="9"/>
      <c r="B47" s="9"/>
      <c r="C47" s="112" t="s">
        <v>177</v>
      </c>
      <c r="D47" s="112"/>
      <c r="E47" s="113"/>
      <c r="F47" s="103">
        <v>44322</v>
      </c>
      <c r="G47" s="103"/>
      <c r="H47" s="103">
        <v>54429</v>
      </c>
      <c r="I47" s="103"/>
      <c r="J47" s="103">
        <v>98751</v>
      </c>
      <c r="K47" s="104"/>
      <c r="L47" s="103">
        <v>25567</v>
      </c>
      <c r="M47" s="103"/>
      <c r="N47" s="103">
        <v>32369</v>
      </c>
      <c r="O47" s="103"/>
      <c r="P47" s="103">
        <v>57936</v>
      </c>
      <c r="Q47" s="104"/>
      <c r="R47" s="103">
        <v>18755</v>
      </c>
      <c r="S47" s="103"/>
      <c r="T47" s="103">
        <v>22060</v>
      </c>
      <c r="U47" s="103"/>
      <c r="V47" s="103">
        <v>40815</v>
      </c>
      <c r="W47" s="104"/>
      <c r="X47" s="105">
        <v>57.68</v>
      </c>
      <c r="Y47" s="105"/>
      <c r="Z47" s="105">
        <v>59.47</v>
      </c>
      <c r="AA47" s="105"/>
      <c r="AB47" s="105">
        <v>58.67</v>
      </c>
      <c r="AC47" s="105"/>
      <c r="AD47" s="9"/>
    </row>
    <row r="48" spans="1:30" ht="20.45" customHeight="1" x14ac:dyDescent="0.15">
      <c r="A48" s="9"/>
      <c r="B48" s="9"/>
      <c r="C48" s="112" t="s">
        <v>178</v>
      </c>
      <c r="D48" s="112"/>
      <c r="E48" s="113"/>
      <c r="F48" s="103">
        <v>44322</v>
      </c>
      <c r="G48" s="103"/>
      <c r="H48" s="103">
        <v>54429</v>
      </c>
      <c r="I48" s="103"/>
      <c r="J48" s="103">
        <v>98751</v>
      </c>
      <c r="K48" s="104"/>
      <c r="L48" s="103">
        <v>25563</v>
      </c>
      <c r="M48" s="103"/>
      <c r="N48" s="103">
        <v>32371</v>
      </c>
      <c r="O48" s="103"/>
      <c r="P48" s="103">
        <v>57934</v>
      </c>
      <c r="Q48" s="104"/>
      <c r="R48" s="103">
        <v>18759</v>
      </c>
      <c r="S48" s="103"/>
      <c r="T48" s="103">
        <v>22058</v>
      </c>
      <c r="U48" s="103"/>
      <c r="V48" s="103">
        <v>40817</v>
      </c>
      <c r="W48" s="104"/>
      <c r="X48" s="105">
        <v>57.68</v>
      </c>
      <c r="Y48" s="105"/>
      <c r="Z48" s="105">
        <v>59.47</v>
      </c>
      <c r="AA48" s="105"/>
      <c r="AB48" s="105">
        <v>58.67</v>
      </c>
      <c r="AC48" s="105"/>
      <c r="AD48" s="9"/>
    </row>
    <row r="49" spans="1:29" s="1" customFormat="1" ht="20.45" customHeight="1" thickBot="1" x14ac:dyDescent="0.2">
      <c r="A49" s="35"/>
      <c r="B49" s="35"/>
      <c r="C49" s="48"/>
      <c r="D49" s="48"/>
      <c r="E49" s="49"/>
      <c r="F49" s="31"/>
      <c r="G49" s="39"/>
      <c r="H49" s="39"/>
      <c r="I49" s="39"/>
      <c r="J49" s="39"/>
      <c r="K49" s="39"/>
      <c r="L49" s="31"/>
      <c r="M49" s="39"/>
      <c r="N49" s="39"/>
      <c r="O49" s="39"/>
      <c r="P49" s="39"/>
      <c r="Q49" s="39"/>
      <c r="R49" s="31"/>
      <c r="S49" s="39"/>
      <c r="T49" s="39"/>
      <c r="U49" s="39"/>
      <c r="V49" s="39"/>
      <c r="W49" s="39"/>
      <c r="X49" s="32"/>
      <c r="Y49" s="38"/>
      <c r="Z49" s="38"/>
      <c r="AA49" s="38"/>
      <c r="AB49" s="38"/>
      <c r="AC49" s="38"/>
    </row>
    <row r="50" spans="1:29" s="1" customFormat="1" ht="20.45" customHeight="1" x14ac:dyDescent="0.1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62"/>
      <c r="M50" s="62"/>
      <c r="N50" s="62"/>
      <c r="O50" s="62"/>
      <c r="P50" s="62"/>
      <c r="Q50" s="62"/>
      <c r="R50" s="62"/>
      <c r="S50" s="62"/>
      <c r="T50" s="138" t="s">
        <v>9</v>
      </c>
      <c r="U50" s="139"/>
      <c r="V50" s="139"/>
      <c r="W50" s="139"/>
      <c r="X50" s="139"/>
      <c r="Y50" s="139"/>
      <c r="Z50" s="139"/>
      <c r="AA50" s="139"/>
      <c r="AB50" s="139"/>
      <c r="AC50" s="139"/>
    </row>
    <row r="51" spans="1:29" s="1" customFormat="1" ht="20.45" customHeight="1" x14ac:dyDescent="0.15">
      <c r="A51" s="35"/>
      <c r="B51" s="35"/>
    </row>
    <row r="52" spans="1:29" s="1" customFormat="1" ht="20.45" customHeight="1" x14ac:dyDescent="0.15">
      <c r="A52" s="4"/>
      <c r="B52" s="4"/>
    </row>
    <row r="53" spans="1:29" s="1" customFormat="1" ht="22.35" customHeight="1" x14ac:dyDescent="0.15"/>
  </sheetData>
  <mergeCells count="392">
    <mergeCell ref="Z48:AA48"/>
    <mergeCell ref="AB48:AC48"/>
    <mergeCell ref="N48:O48"/>
    <mergeCell ref="P48:Q48"/>
    <mergeCell ref="R48:S48"/>
    <mergeCell ref="T48:U48"/>
    <mergeCell ref="V48:W48"/>
    <mergeCell ref="X48:Y48"/>
    <mergeCell ref="Z39:AA39"/>
    <mergeCell ref="AB39:AC39"/>
    <mergeCell ref="V39:W39"/>
    <mergeCell ref="X39:Y39"/>
    <mergeCell ref="V40:W40"/>
    <mergeCell ref="X40:Y40"/>
    <mergeCell ref="X44:Y44"/>
    <mergeCell ref="Z44:AA44"/>
    <mergeCell ref="AB44:AC44"/>
    <mergeCell ref="Z43:AA43"/>
    <mergeCell ref="AB43:AC43"/>
    <mergeCell ref="V43:W43"/>
    <mergeCell ref="X43:Y43"/>
    <mergeCell ref="P44:Q44"/>
    <mergeCell ref="R44:S44"/>
    <mergeCell ref="P43:Q43"/>
    <mergeCell ref="A50:K50"/>
    <mergeCell ref="T50:AC50"/>
    <mergeCell ref="C40:E40"/>
    <mergeCell ref="F40:G40"/>
    <mergeCell ref="H40:I40"/>
    <mergeCell ref="J40:K40"/>
    <mergeCell ref="L40:M40"/>
    <mergeCell ref="R40:S40"/>
    <mergeCell ref="N40:O40"/>
    <mergeCell ref="P40:Q40"/>
    <mergeCell ref="C48:E48"/>
    <mergeCell ref="F48:G48"/>
    <mergeCell ref="H48:I48"/>
    <mergeCell ref="J48:K48"/>
    <mergeCell ref="L48:M48"/>
    <mergeCell ref="C47:E47"/>
    <mergeCell ref="L47:M47"/>
    <mergeCell ref="AB40:AC40"/>
    <mergeCell ref="C42:E42"/>
    <mergeCell ref="C43:E43"/>
    <mergeCell ref="F43:G43"/>
    <mergeCell ref="H43:I43"/>
    <mergeCell ref="J43:K43"/>
    <mergeCell ref="L43:M43"/>
    <mergeCell ref="T40:U40"/>
    <mergeCell ref="Z36:AA36"/>
    <mergeCell ref="AB36:AC36"/>
    <mergeCell ref="Z40:AA40"/>
    <mergeCell ref="AB35:AC35"/>
    <mergeCell ref="C36:E36"/>
    <mergeCell ref="F36:G36"/>
    <mergeCell ref="H36:I36"/>
    <mergeCell ref="J36:K36"/>
    <mergeCell ref="L36:M36"/>
    <mergeCell ref="F39:G39"/>
    <mergeCell ref="H39:I39"/>
    <mergeCell ref="J39:K39"/>
    <mergeCell ref="L39:M39"/>
    <mergeCell ref="V36:W36"/>
    <mergeCell ref="X36:Y36"/>
    <mergeCell ref="R36:S36"/>
    <mergeCell ref="T36:U36"/>
    <mergeCell ref="T39:U39"/>
    <mergeCell ref="N36:O36"/>
    <mergeCell ref="N39:O39"/>
    <mergeCell ref="P39:Q39"/>
    <mergeCell ref="R39:S39"/>
    <mergeCell ref="T35:U35"/>
    <mergeCell ref="V35:W35"/>
    <mergeCell ref="P36:Q36"/>
    <mergeCell ref="X35:Y35"/>
    <mergeCell ref="Z35:AA35"/>
    <mergeCell ref="AB31:AC31"/>
    <mergeCell ref="T31:U31"/>
    <mergeCell ref="X32:Y32"/>
    <mergeCell ref="AB32:AC32"/>
    <mergeCell ref="T32:U32"/>
    <mergeCell ref="P35:Q35"/>
    <mergeCell ref="R35:S35"/>
    <mergeCell ref="P32:Q32"/>
    <mergeCell ref="P31:Q31"/>
    <mergeCell ref="R31:S31"/>
    <mergeCell ref="X31:Y31"/>
    <mergeCell ref="V32:W32"/>
    <mergeCell ref="Z31:AA31"/>
    <mergeCell ref="V31:W31"/>
    <mergeCell ref="Z32:AA32"/>
    <mergeCell ref="A12:B12"/>
    <mergeCell ref="C10:E10"/>
    <mergeCell ref="A14:B14"/>
    <mergeCell ref="C12:E12"/>
    <mergeCell ref="A16:B16"/>
    <mergeCell ref="H31:I31"/>
    <mergeCell ref="C14:E14"/>
    <mergeCell ref="C16:E16"/>
    <mergeCell ref="Z21:AA21"/>
    <mergeCell ref="T24:U24"/>
    <mergeCell ref="A18:B18"/>
    <mergeCell ref="C18:E18"/>
    <mergeCell ref="A22:B22"/>
    <mergeCell ref="C22:E22"/>
    <mergeCell ref="V24:W24"/>
    <mergeCell ref="P24:Q24"/>
    <mergeCell ref="C23:E23"/>
    <mergeCell ref="V21:W21"/>
    <mergeCell ref="X21:Y21"/>
    <mergeCell ref="V22:W22"/>
    <mergeCell ref="R20:S20"/>
    <mergeCell ref="J20:K20"/>
    <mergeCell ref="L20:M20"/>
    <mergeCell ref="F20:G20"/>
    <mergeCell ref="C26:E26"/>
    <mergeCell ref="T21:U21"/>
    <mergeCell ref="J31:K31"/>
    <mergeCell ref="R32:S32"/>
    <mergeCell ref="J24:K24"/>
    <mergeCell ref="R27:S27"/>
    <mergeCell ref="L23:M23"/>
    <mergeCell ref="N23:O23"/>
    <mergeCell ref="F23:G23"/>
    <mergeCell ref="H23:I23"/>
    <mergeCell ref="J23:K23"/>
    <mergeCell ref="C24:E24"/>
    <mergeCell ref="P28:Q28"/>
    <mergeCell ref="R28:S28"/>
    <mergeCell ref="C30:E30"/>
    <mergeCell ref="P27:Q27"/>
    <mergeCell ref="J32:K32"/>
    <mergeCell ref="J28:K28"/>
    <mergeCell ref="F22:G22"/>
    <mergeCell ref="H22:I22"/>
    <mergeCell ref="L22:M22"/>
    <mergeCell ref="T28:U28"/>
    <mergeCell ref="T27:U27"/>
    <mergeCell ref="F21:G21"/>
    <mergeCell ref="AB24:AC24"/>
    <mergeCell ref="T23:U23"/>
    <mergeCell ref="V23:W23"/>
    <mergeCell ref="X23:Y23"/>
    <mergeCell ref="X24:Y24"/>
    <mergeCell ref="AB23:AC23"/>
    <mergeCell ref="Z23:AA23"/>
    <mergeCell ref="AB27:AC27"/>
    <mergeCell ref="AB28:AC28"/>
    <mergeCell ref="V27:W27"/>
    <mergeCell ref="X27:Y27"/>
    <mergeCell ref="Z27:AA27"/>
    <mergeCell ref="V28:W28"/>
    <mergeCell ref="F24:G24"/>
    <mergeCell ref="H24:I24"/>
    <mergeCell ref="L24:M24"/>
    <mergeCell ref="N24:O24"/>
    <mergeCell ref="L32:M32"/>
    <mergeCell ref="P23:Q23"/>
    <mergeCell ref="R23:S23"/>
    <mergeCell ref="J21:K21"/>
    <mergeCell ref="L21:M21"/>
    <mergeCell ref="J22:K22"/>
    <mergeCell ref="F32:G32"/>
    <mergeCell ref="H21:I21"/>
    <mergeCell ref="R24:S24"/>
    <mergeCell ref="J27:K27"/>
    <mergeCell ref="L27:M27"/>
    <mergeCell ref="N27:O27"/>
    <mergeCell ref="L28:M28"/>
    <mergeCell ref="N28:O28"/>
    <mergeCell ref="L31:M31"/>
    <mergeCell ref="N31:O31"/>
    <mergeCell ref="P8:Q8"/>
    <mergeCell ref="P9:Q9"/>
    <mergeCell ref="R21:S21"/>
    <mergeCell ref="N15:O15"/>
    <mergeCell ref="AB22:AC22"/>
    <mergeCell ref="X22:Y22"/>
    <mergeCell ref="P19:Q19"/>
    <mergeCell ref="T22:U22"/>
    <mergeCell ref="N21:O21"/>
    <mergeCell ref="N19:O19"/>
    <mergeCell ref="T15:U15"/>
    <mergeCell ref="P15:Q15"/>
    <mergeCell ref="P14:Q14"/>
    <mergeCell ref="R10:S10"/>
    <mergeCell ref="P21:Q21"/>
    <mergeCell ref="X10:Y10"/>
    <mergeCell ref="P10:Q10"/>
    <mergeCell ref="AB10:AC10"/>
    <mergeCell ref="N22:O22"/>
    <mergeCell ref="P22:Q22"/>
    <mergeCell ref="R22:S22"/>
    <mergeCell ref="Z10:AA10"/>
    <mergeCell ref="V10:W10"/>
    <mergeCell ref="AB21:AC21"/>
    <mergeCell ref="A1:AC1"/>
    <mergeCell ref="A5:AC5"/>
    <mergeCell ref="A3:AC3"/>
    <mergeCell ref="N20:O20"/>
    <mergeCell ref="P20:Q20"/>
    <mergeCell ref="AB20:AC20"/>
    <mergeCell ref="V20:W20"/>
    <mergeCell ref="R19:S19"/>
    <mergeCell ref="T17:U17"/>
    <mergeCell ref="R8:S8"/>
    <mergeCell ref="L7:Q7"/>
    <mergeCell ref="T20:U20"/>
    <mergeCell ref="L8:M8"/>
    <mergeCell ref="L19:M19"/>
    <mergeCell ref="L10:M10"/>
    <mergeCell ref="C19:E19"/>
    <mergeCell ref="AB15:AC15"/>
    <mergeCell ref="Z17:AA17"/>
    <mergeCell ref="AB18:AC18"/>
    <mergeCell ref="F18:G18"/>
    <mergeCell ref="H18:I18"/>
    <mergeCell ref="P17:Q17"/>
    <mergeCell ref="R17:S17"/>
    <mergeCell ref="N8:O8"/>
    <mergeCell ref="J16:K16"/>
    <mergeCell ref="L16:M16"/>
    <mergeCell ref="AB19:AC19"/>
    <mergeCell ref="X17:Y17"/>
    <mergeCell ref="V17:W17"/>
    <mergeCell ref="Z19:AA19"/>
    <mergeCell ref="X19:Y19"/>
    <mergeCell ref="AB16:AC16"/>
    <mergeCell ref="Z16:AA16"/>
    <mergeCell ref="AB17:AC17"/>
    <mergeCell ref="R18:S18"/>
    <mergeCell ref="J18:K18"/>
    <mergeCell ref="T18:U18"/>
    <mergeCell ref="J19:K19"/>
    <mergeCell ref="L18:M18"/>
    <mergeCell ref="N18:O18"/>
    <mergeCell ref="T19:U19"/>
    <mergeCell ref="P18:Q18"/>
    <mergeCell ref="J17:K17"/>
    <mergeCell ref="L17:M17"/>
    <mergeCell ref="N17:O17"/>
    <mergeCell ref="V16:W16"/>
    <mergeCell ref="P16:Q16"/>
    <mergeCell ref="R16:S16"/>
    <mergeCell ref="T16:U16"/>
    <mergeCell ref="R15:S15"/>
    <mergeCell ref="N16:O16"/>
    <mergeCell ref="T14:U14"/>
    <mergeCell ref="V14:W14"/>
    <mergeCell ref="X14:Y14"/>
    <mergeCell ref="N10:O10"/>
    <mergeCell ref="N12:O12"/>
    <mergeCell ref="P12:Q12"/>
    <mergeCell ref="V12:W12"/>
    <mergeCell ref="J15:K15"/>
    <mergeCell ref="L15:M15"/>
    <mergeCell ref="L13:M13"/>
    <mergeCell ref="J14:K14"/>
    <mergeCell ref="R14:S14"/>
    <mergeCell ref="V15:W15"/>
    <mergeCell ref="R7:W7"/>
    <mergeCell ref="X7:AC7"/>
    <mergeCell ref="AB9:AC9"/>
    <mergeCell ref="X9:Y9"/>
    <mergeCell ref="Z8:AA8"/>
    <mergeCell ref="AB8:AC8"/>
    <mergeCell ref="X8:Y8"/>
    <mergeCell ref="V8:W8"/>
    <mergeCell ref="T8:U8"/>
    <mergeCell ref="R9:S9"/>
    <mergeCell ref="AB12:AC12"/>
    <mergeCell ref="Z12:AA12"/>
    <mergeCell ref="Z11:AA11"/>
    <mergeCell ref="AB11:AC11"/>
    <mergeCell ref="AB13:AC13"/>
    <mergeCell ref="Z13:AA13"/>
    <mergeCell ref="AB14:AC14"/>
    <mergeCell ref="L9:M9"/>
    <mergeCell ref="C20:E20"/>
    <mergeCell ref="F10:G10"/>
    <mergeCell ref="H10:I10"/>
    <mergeCell ref="F12:G12"/>
    <mergeCell ref="H12:I12"/>
    <mergeCell ref="H19:I19"/>
    <mergeCell ref="F17:G17"/>
    <mergeCell ref="F13:G13"/>
    <mergeCell ref="F11:G11"/>
    <mergeCell ref="H11:I11"/>
    <mergeCell ref="H13:I13"/>
    <mergeCell ref="F15:G15"/>
    <mergeCell ref="H15:I15"/>
    <mergeCell ref="F16:G16"/>
    <mergeCell ref="H16:I16"/>
    <mergeCell ref="H17:I17"/>
    <mergeCell ref="F14:G14"/>
    <mergeCell ref="H14:I14"/>
    <mergeCell ref="F19:G19"/>
    <mergeCell ref="H20:I20"/>
    <mergeCell ref="A10:B10"/>
    <mergeCell ref="A7:E8"/>
    <mergeCell ref="F7:K7"/>
    <mergeCell ref="F9:G9"/>
    <mergeCell ref="H9:I9"/>
    <mergeCell ref="J9:K9"/>
    <mergeCell ref="J10:K10"/>
    <mergeCell ref="F8:G8"/>
    <mergeCell ref="H8:I8"/>
    <mergeCell ref="J8:K8"/>
    <mergeCell ref="T9:U9"/>
    <mergeCell ref="V9:W9"/>
    <mergeCell ref="Z9:AA9"/>
    <mergeCell ref="N9:O9"/>
    <mergeCell ref="L12:M12"/>
    <mergeCell ref="R11:S11"/>
    <mergeCell ref="N14:O14"/>
    <mergeCell ref="T10:U10"/>
    <mergeCell ref="X11:Y11"/>
    <mergeCell ref="N11:O11"/>
    <mergeCell ref="P11:Q11"/>
    <mergeCell ref="X12:Y12"/>
    <mergeCell ref="R12:S12"/>
    <mergeCell ref="T12:U12"/>
    <mergeCell ref="T11:U11"/>
    <mergeCell ref="N13:O13"/>
    <mergeCell ref="Z14:AA14"/>
    <mergeCell ref="J11:K11"/>
    <mergeCell ref="L11:M11"/>
    <mergeCell ref="L14:M14"/>
    <mergeCell ref="V19:W19"/>
    <mergeCell ref="V18:W18"/>
    <mergeCell ref="X28:Y28"/>
    <mergeCell ref="Z28:AA28"/>
    <mergeCell ref="X18:Y18"/>
    <mergeCell ref="Z18:AA18"/>
    <mergeCell ref="Z24:AA24"/>
    <mergeCell ref="Z20:AA20"/>
    <mergeCell ref="Z22:AA22"/>
    <mergeCell ref="X20:Y20"/>
    <mergeCell ref="J12:K12"/>
    <mergeCell ref="P13:Q13"/>
    <mergeCell ref="R13:S13"/>
    <mergeCell ref="T13:U13"/>
    <mergeCell ref="V13:W13"/>
    <mergeCell ref="X13:Y13"/>
    <mergeCell ref="J13:K13"/>
    <mergeCell ref="V11:W11"/>
    <mergeCell ref="X16:Y16"/>
    <mergeCell ref="X15:Y15"/>
    <mergeCell ref="Z15:AA15"/>
    <mergeCell ref="N35:O35"/>
    <mergeCell ref="C34:E34"/>
    <mergeCell ref="C35:E35"/>
    <mergeCell ref="F35:G35"/>
    <mergeCell ref="H35:I35"/>
    <mergeCell ref="C38:E38"/>
    <mergeCell ref="C44:E44"/>
    <mergeCell ref="F44:G44"/>
    <mergeCell ref="H44:I44"/>
    <mergeCell ref="J44:K44"/>
    <mergeCell ref="N43:O43"/>
    <mergeCell ref="J35:K35"/>
    <mergeCell ref="L35:M35"/>
    <mergeCell ref="C39:E39"/>
    <mergeCell ref="C27:E27"/>
    <mergeCell ref="C28:E28"/>
    <mergeCell ref="F28:G28"/>
    <mergeCell ref="H28:I28"/>
    <mergeCell ref="F27:G27"/>
    <mergeCell ref="H27:I27"/>
    <mergeCell ref="C31:E31"/>
    <mergeCell ref="F31:G31"/>
    <mergeCell ref="N32:O32"/>
    <mergeCell ref="C32:E32"/>
    <mergeCell ref="H32:I32"/>
    <mergeCell ref="AB47:AC47"/>
    <mergeCell ref="N47:O47"/>
    <mergeCell ref="P47:Q47"/>
    <mergeCell ref="R47:S47"/>
    <mergeCell ref="T47:U47"/>
    <mergeCell ref="V47:W47"/>
    <mergeCell ref="X47:Y47"/>
    <mergeCell ref="L44:M44"/>
    <mergeCell ref="N44:O44"/>
    <mergeCell ref="C46:E46"/>
    <mergeCell ref="F47:G47"/>
    <mergeCell ref="H47:I47"/>
    <mergeCell ref="J47:K47"/>
    <mergeCell ref="R43:S43"/>
    <mergeCell ref="V44:W44"/>
    <mergeCell ref="T43:U43"/>
    <mergeCell ref="T44:U44"/>
    <mergeCell ref="Z47:AA4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showGridLines="0" topLeftCell="A43" zoomScale="70" zoomScaleNormal="70" workbookViewId="0"/>
  </sheetViews>
  <sheetFormatPr defaultColWidth="4.125" defaultRowHeight="20.100000000000001" customHeight="1" x14ac:dyDescent="0.15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4.5" customHeight="1" x14ac:dyDescent="0.15">
      <c r="A1" s="135" t="s">
        <v>181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</row>
    <row r="2" spans="1:29" ht="15" customHeight="1" thickBot="1" x14ac:dyDescent="0.2">
      <c r="A2" s="2"/>
    </row>
    <row r="3" spans="1:29" ht="20.45" customHeight="1" x14ac:dyDescent="0.15">
      <c r="A3" s="128" t="s">
        <v>0</v>
      </c>
      <c r="B3" s="141"/>
      <c r="C3" s="141"/>
      <c r="D3" s="141"/>
      <c r="E3" s="141"/>
      <c r="F3" s="141" t="s">
        <v>2</v>
      </c>
      <c r="G3" s="141"/>
      <c r="H3" s="141"/>
      <c r="I3" s="141"/>
      <c r="J3" s="141"/>
      <c r="K3" s="141"/>
      <c r="L3" s="141" t="s">
        <v>3</v>
      </c>
      <c r="M3" s="141"/>
      <c r="N3" s="141"/>
      <c r="O3" s="141"/>
      <c r="P3" s="141"/>
      <c r="Q3" s="141"/>
      <c r="R3" s="141" t="s">
        <v>4</v>
      </c>
      <c r="S3" s="141"/>
      <c r="T3" s="141"/>
      <c r="U3" s="141"/>
      <c r="V3" s="141"/>
      <c r="W3" s="141"/>
      <c r="X3" s="141" t="s">
        <v>5</v>
      </c>
      <c r="Y3" s="141"/>
      <c r="Z3" s="141"/>
      <c r="AA3" s="141"/>
      <c r="AB3" s="141"/>
      <c r="AC3" s="126"/>
    </row>
    <row r="4" spans="1:29" ht="20.45" customHeight="1" x14ac:dyDescent="0.15">
      <c r="A4" s="131"/>
      <c r="B4" s="142"/>
      <c r="C4" s="142"/>
      <c r="D4" s="142"/>
      <c r="E4" s="142"/>
      <c r="F4" s="142" t="s">
        <v>1</v>
      </c>
      <c r="G4" s="142"/>
      <c r="H4" s="142" t="s">
        <v>6</v>
      </c>
      <c r="I4" s="142"/>
      <c r="J4" s="142" t="s">
        <v>20</v>
      </c>
      <c r="K4" s="130"/>
      <c r="L4" s="142" t="s">
        <v>1</v>
      </c>
      <c r="M4" s="142"/>
      <c r="N4" s="142" t="s">
        <v>6</v>
      </c>
      <c r="O4" s="142"/>
      <c r="P4" s="142" t="s">
        <v>20</v>
      </c>
      <c r="Q4" s="130"/>
      <c r="R4" s="142" t="s">
        <v>1</v>
      </c>
      <c r="S4" s="142"/>
      <c r="T4" s="142" t="s">
        <v>6</v>
      </c>
      <c r="U4" s="142"/>
      <c r="V4" s="142" t="s">
        <v>20</v>
      </c>
      <c r="W4" s="130"/>
      <c r="X4" s="142" t="s">
        <v>1</v>
      </c>
      <c r="Y4" s="142"/>
      <c r="Z4" s="142" t="s">
        <v>6</v>
      </c>
      <c r="AA4" s="142"/>
      <c r="AB4" s="142" t="s">
        <v>20</v>
      </c>
      <c r="AC4" s="130"/>
    </row>
    <row r="5" spans="1:29" ht="11.25" customHeight="1" x14ac:dyDescent="0.15">
      <c r="A5" s="35"/>
      <c r="B5" s="35"/>
      <c r="C5" s="50"/>
      <c r="D5" s="50"/>
      <c r="E5" s="63"/>
      <c r="F5" s="108"/>
      <c r="G5" s="109"/>
      <c r="H5" s="109"/>
      <c r="I5" s="109"/>
      <c r="J5" s="109"/>
      <c r="K5" s="114"/>
      <c r="L5" s="108"/>
      <c r="M5" s="109"/>
      <c r="N5" s="109"/>
      <c r="O5" s="109"/>
      <c r="P5" s="109"/>
      <c r="Q5" s="114"/>
      <c r="R5" s="108"/>
      <c r="S5" s="109"/>
      <c r="T5" s="109"/>
      <c r="U5" s="109"/>
      <c r="V5" s="109"/>
      <c r="W5" s="114"/>
      <c r="X5" s="116"/>
      <c r="Y5" s="117"/>
      <c r="Z5" s="117"/>
      <c r="AA5" s="117"/>
      <c r="AB5" s="117"/>
      <c r="AC5" s="117"/>
    </row>
    <row r="6" spans="1:29" ht="20.45" customHeight="1" x14ac:dyDescent="0.15">
      <c r="A6" s="121"/>
      <c r="B6" s="121"/>
      <c r="C6" s="110" t="s">
        <v>173</v>
      </c>
      <c r="D6" s="110"/>
      <c r="E6" s="111"/>
      <c r="F6" s="109"/>
      <c r="G6" s="109"/>
      <c r="H6" s="109"/>
      <c r="I6" s="109"/>
      <c r="J6" s="109"/>
      <c r="K6" s="109"/>
      <c r="L6" s="108"/>
      <c r="M6" s="109"/>
      <c r="N6" s="109"/>
      <c r="O6" s="109"/>
      <c r="P6" s="109"/>
      <c r="Q6" s="109"/>
      <c r="R6" s="108"/>
      <c r="S6" s="109"/>
      <c r="T6" s="109"/>
      <c r="U6" s="109"/>
      <c r="V6" s="109"/>
      <c r="W6" s="109"/>
      <c r="X6" s="116"/>
      <c r="Y6" s="117"/>
      <c r="Z6" s="117"/>
      <c r="AA6" s="117"/>
      <c r="AB6" s="117"/>
      <c r="AC6" s="117"/>
    </row>
    <row r="7" spans="1:29" ht="20.45" customHeight="1" x14ac:dyDescent="0.15">
      <c r="A7" s="35"/>
      <c r="B7" s="35"/>
      <c r="C7" s="121" t="s">
        <v>182</v>
      </c>
      <c r="D7" s="121"/>
      <c r="E7" s="140"/>
      <c r="F7" s="109">
        <v>42797</v>
      </c>
      <c r="G7" s="109"/>
      <c r="H7" s="109">
        <v>55130</v>
      </c>
      <c r="I7" s="109"/>
      <c r="J7" s="115">
        <f>IF((SUM(F7:I7))=0,"－",(SUM(F7:I7)))</f>
        <v>97927</v>
      </c>
      <c r="K7" s="115"/>
      <c r="L7" s="108">
        <v>30612</v>
      </c>
      <c r="M7" s="109"/>
      <c r="N7" s="109">
        <v>41183</v>
      </c>
      <c r="O7" s="109"/>
      <c r="P7" s="115">
        <f>IF((SUM(L7:O7))=0,"－",(SUM(L7:O7)))</f>
        <v>71795</v>
      </c>
      <c r="Q7" s="115"/>
      <c r="R7" s="108">
        <f>IF((SUM(F7,L7))=0,"－",((SUM(F7))-(SUM(L7))))</f>
        <v>12185</v>
      </c>
      <c r="S7" s="109"/>
      <c r="T7" s="109">
        <f>IF((SUM(H7,N7))=0,"－",((SUM(H7))-(SUM(N7))))</f>
        <v>13947</v>
      </c>
      <c r="U7" s="109"/>
      <c r="V7" s="109">
        <f>IF((SUM(R7:U7))=((SUM(J7))-(SUM(P7))),(IF((SUM(R7:U7))=0,"－",(SUM(R7:U7)))),"異常")</f>
        <v>26132</v>
      </c>
      <c r="W7" s="109"/>
      <c r="X7" s="116">
        <f>IF((SUM(F7))=0,(IF((SUM(L7))=0,"－","有なし")),(IF((SUM(L7))=0,"投なし",((SUM(L7))/(SUM(F7))*100))))</f>
        <v>71.52837815734749</v>
      </c>
      <c r="Y7" s="117"/>
      <c r="Z7" s="117">
        <f>IF((SUM(H7))=0,(IF((SUM(N7))=0,"－","有なし")),(IF((SUM(N7))=0,"投なし",((SUM(N7))/(SUM(H7))*100))))</f>
        <v>74.701614366043898</v>
      </c>
      <c r="AA7" s="117"/>
      <c r="AB7" s="117">
        <f>IF((SUM(J7))=0,(IF((SUM(P7))=0,"－","有なし")),(IF((SUM(P7))=0,"投なし",((SUM(P7))/(SUM(J7))*100))))</f>
        <v>73.314816138552189</v>
      </c>
      <c r="AC7" s="117"/>
    </row>
    <row r="8" spans="1:29" ht="20.45" customHeight="1" x14ac:dyDescent="0.15">
      <c r="A8" s="35"/>
      <c r="B8" s="35"/>
      <c r="C8" s="121" t="s">
        <v>183</v>
      </c>
      <c r="D8" s="121"/>
      <c r="E8" s="140"/>
      <c r="F8" s="109">
        <v>42797</v>
      </c>
      <c r="G8" s="109"/>
      <c r="H8" s="109">
        <v>55130</v>
      </c>
      <c r="I8" s="109"/>
      <c r="J8" s="115">
        <f>IF((SUM(F8:I8))=0,"－",(SUM(F8:I8)))</f>
        <v>97927</v>
      </c>
      <c r="K8" s="115"/>
      <c r="L8" s="108">
        <v>30632</v>
      </c>
      <c r="M8" s="109"/>
      <c r="N8" s="109">
        <v>41208</v>
      </c>
      <c r="O8" s="109"/>
      <c r="P8" s="115">
        <f>IF((SUM(L8:O8))=0,"－",(SUM(L8:O8)))</f>
        <v>71840</v>
      </c>
      <c r="Q8" s="115"/>
      <c r="R8" s="108">
        <f>IF((SUM(F8,L8))=0,"－",((SUM(F8))-(SUM(L8))))</f>
        <v>12165</v>
      </c>
      <c r="S8" s="109"/>
      <c r="T8" s="109">
        <f>IF((SUM(H8,N8))=0,"－",((SUM(H8))-(SUM(N8))))</f>
        <v>13922</v>
      </c>
      <c r="U8" s="109"/>
      <c r="V8" s="109">
        <f>IF((SUM(R8:U8))=((SUM(J8))-(SUM(P8))),(IF((SUM(R8:U8))=0,"－",(SUM(R8:U8)))),"異常")</f>
        <v>26087</v>
      </c>
      <c r="W8" s="109"/>
      <c r="X8" s="116">
        <f>IF((SUM(F8))=0,(IF((SUM(L8))=0,"－","有なし")),(IF((SUM(L8))=0,"投なし",((SUM(L8))/(SUM(F8))*100))))</f>
        <v>71.575110404934932</v>
      </c>
      <c r="Y8" s="117"/>
      <c r="Z8" s="117">
        <f>IF((SUM(H8))=0,(IF((SUM(N8))=0,"－","有なし")),(IF((SUM(N8))=0,"投なし",((SUM(N8))/(SUM(H8))*100))))</f>
        <v>74.746961726827493</v>
      </c>
      <c r="AA8" s="117"/>
      <c r="AB8" s="117">
        <f>IF((SUM(J8))=0,(IF((SUM(P8))=0,"－","有なし")),(IF((SUM(P8))=0,"投なし",((SUM(P8))/(SUM(J8))*100))))</f>
        <v>73.360768735895107</v>
      </c>
      <c r="AC8" s="117"/>
    </row>
    <row r="9" spans="1:29" ht="20.45" customHeight="1" x14ac:dyDescent="0.15">
      <c r="A9" s="121"/>
      <c r="B9" s="121"/>
      <c r="C9" s="110"/>
      <c r="D9" s="110"/>
      <c r="E9" s="111"/>
      <c r="F9" s="109"/>
      <c r="G9" s="109"/>
      <c r="H9" s="109"/>
      <c r="I9" s="109"/>
      <c r="J9" s="109"/>
      <c r="K9" s="109"/>
      <c r="L9" s="108"/>
      <c r="M9" s="109"/>
      <c r="N9" s="109"/>
      <c r="O9" s="109"/>
      <c r="P9" s="109"/>
      <c r="Q9" s="109"/>
      <c r="R9" s="108"/>
      <c r="S9" s="109"/>
      <c r="T9" s="109"/>
      <c r="U9" s="109"/>
      <c r="V9" s="109"/>
      <c r="W9" s="109"/>
      <c r="X9" s="116"/>
      <c r="Y9" s="117"/>
      <c r="Z9" s="117"/>
      <c r="AA9" s="117"/>
      <c r="AB9" s="117"/>
      <c r="AC9" s="117"/>
    </row>
    <row r="10" spans="1:29" ht="20.45" customHeight="1" x14ac:dyDescent="0.15">
      <c r="A10" s="121" t="s">
        <v>8</v>
      </c>
      <c r="B10" s="121"/>
      <c r="C10" s="110" t="s">
        <v>184</v>
      </c>
      <c r="D10" s="110"/>
      <c r="E10" s="111"/>
      <c r="F10" s="109"/>
      <c r="G10" s="109"/>
      <c r="H10" s="109"/>
      <c r="I10" s="109"/>
      <c r="J10" s="109"/>
      <c r="K10" s="109"/>
      <c r="L10" s="108"/>
      <c r="M10" s="109"/>
      <c r="N10" s="109"/>
      <c r="O10" s="109"/>
      <c r="P10" s="109"/>
      <c r="Q10" s="109"/>
      <c r="R10" s="108"/>
      <c r="S10" s="109"/>
      <c r="T10" s="109"/>
      <c r="U10" s="109"/>
      <c r="V10" s="109"/>
      <c r="W10" s="109"/>
      <c r="X10" s="116"/>
      <c r="Y10" s="117"/>
      <c r="Z10" s="117"/>
      <c r="AA10" s="117"/>
      <c r="AB10" s="117"/>
      <c r="AC10" s="117"/>
    </row>
    <row r="11" spans="1:29" ht="20.45" customHeight="1" x14ac:dyDescent="0.15">
      <c r="A11" s="35"/>
      <c r="B11" s="35"/>
      <c r="C11" s="121" t="s">
        <v>182</v>
      </c>
      <c r="D11" s="121"/>
      <c r="E11" s="140"/>
      <c r="F11" s="109">
        <v>42754</v>
      </c>
      <c r="G11" s="109"/>
      <c r="H11" s="109">
        <v>55321</v>
      </c>
      <c r="I11" s="109"/>
      <c r="J11" s="115">
        <f>IF((SUM(F11:I11))=0,"－",(SUM(F11:I11)))</f>
        <v>98075</v>
      </c>
      <c r="K11" s="115"/>
      <c r="L11" s="108">
        <v>30709</v>
      </c>
      <c r="M11" s="109"/>
      <c r="N11" s="109">
        <v>41687</v>
      </c>
      <c r="O11" s="109"/>
      <c r="P11" s="115">
        <f>IF((SUM(L11:O11))=0,"－",(SUM(L11:O11)))</f>
        <v>72396</v>
      </c>
      <c r="Q11" s="115"/>
      <c r="R11" s="108">
        <f>IF((SUM(F11,L11))=0,"－",((SUM(F11))-(SUM(L11))))</f>
        <v>12045</v>
      </c>
      <c r="S11" s="109"/>
      <c r="T11" s="109">
        <f>IF((SUM(H11,N11))=0,"－",((SUM(H11))-(SUM(N11))))</f>
        <v>13634</v>
      </c>
      <c r="U11" s="109"/>
      <c r="V11" s="109">
        <f>IF((SUM(R11:U11))=((SUM(J11))-(SUM(P11))),(IF((SUM(R11:U11))=0,"－",(SUM(R11:U11)))),"異常")</f>
        <v>25679</v>
      </c>
      <c r="W11" s="109"/>
      <c r="X11" s="116">
        <f>IF((SUM(F11))=0,(IF((SUM(L11))=0,"－","有なし")),(IF((SUM(L11))=0,"投なし",((SUM(L11))/(SUM(F11))*100))))</f>
        <v>71.827197455208875</v>
      </c>
      <c r="Y11" s="117"/>
      <c r="Z11" s="117">
        <f>IF((SUM(H11))=0,(IF((SUM(N11))=0,"－","有なし")),(IF((SUM(N11))=0,"投なし",((SUM(N11))/(SUM(H11))*100))))</f>
        <v>75.354747744979306</v>
      </c>
      <c r="AA11" s="117"/>
      <c r="AB11" s="117">
        <f>IF((SUM(J11))=0,(IF((SUM(P11))=0,"－","有なし")),(IF((SUM(P11))=0,"投なし",((SUM(P11))/(SUM(J11))*100))))</f>
        <v>73.816976803466744</v>
      </c>
      <c r="AC11" s="117"/>
    </row>
    <row r="12" spans="1:29" ht="20.45" customHeight="1" x14ac:dyDescent="0.15">
      <c r="A12" s="35"/>
      <c r="B12" s="35"/>
      <c r="C12" s="121" t="s">
        <v>183</v>
      </c>
      <c r="D12" s="121"/>
      <c r="E12" s="140"/>
      <c r="F12" s="109">
        <v>42754</v>
      </c>
      <c r="G12" s="109"/>
      <c r="H12" s="109">
        <v>55321</v>
      </c>
      <c r="I12" s="109"/>
      <c r="J12" s="115">
        <f>IF((SUM(F12:I12))=0,"－",(SUM(F12:I12)))</f>
        <v>98075</v>
      </c>
      <c r="K12" s="115"/>
      <c r="L12" s="108">
        <v>30711</v>
      </c>
      <c r="M12" s="109"/>
      <c r="N12" s="109">
        <v>41694</v>
      </c>
      <c r="O12" s="109"/>
      <c r="P12" s="115">
        <f>IF((SUM(L12:O12))=0,"－",(SUM(L12:O12)))</f>
        <v>72405</v>
      </c>
      <c r="Q12" s="115"/>
      <c r="R12" s="108">
        <f>IF((SUM(F12,L12))=0,"－",((SUM(F12))-(SUM(L12))))</f>
        <v>12043</v>
      </c>
      <c r="S12" s="109"/>
      <c r="T12" s="109">
        <f>IF((SUM(H12,N12))=0,"－",((SUM(H12))-(SUM(N12))))</f>
        <v>13627</v>
      </c>
      <c r="U12" s="109"/>
      <c r="V12" s="109">
        <f>IF((SUM(R12:U12))=((SUM(J12))-(SUM(P12))),(IF((SUM(R12:U12))=0,"－",(SUM(R12:U12)))),"異常")</f>
        <v>25670</v>
      </c>
      <c r="W12" s="109"/>
      <c r="X12" s="116">
        <f>IF((SUM(F12))=0,(IF((SUM(L12))=0,"－","有なし")),(IF((SUM(L12))=0,"投なし",((SUM(L12))/(SUM(F12))*100))))</f>
        <v>71.831875380081399</v>
      </c>
      <c r="Y12" s="117"/>
      <c r="Z12" s="117">
        <f>IF((SUM(H12))=0,(IF((SUM(N12))=0,"－","有なし")),(IF((SUM(N12))=0,"投なし",((SUM(N12))/(SUM(H12))*100))))</f>
        <v>75.367401167730151</v>
      </c>
      <c r="AA12" s="117"/>
      <c r="AB12" s="117">
        <f>IF((SUM(J12))=0,(IF((SUM(P12))=0,"－","有なし")),(IF((SUM(P12))=0,"投なし",((SUM(P12))/(SUM(J12))*100))))</f>
        <v>73.826153453989292</v>
      </c>
      <c r="AC12" s="117"/>
    </row>
    <row r="13" spans="1:29" ht="11.25" customHeight="1" x14ac:dyDescent="0.15">
      <c r="A13" s="121"/>
      <c r="B13" s="121"/>
      <c r="C13" s="110"/>
      <c r="D13" s="110"/>
      <c r="E13" s="111"/>
      <c r="F13" s="109"/>
      <c r="G13" s="109"/>
      <c r="H13" s="109"/>
      <c r="I13" s="109"/>
      <c r="J13" s="109"/>
      <c r="K13" s="109"/>
      <c r="L13" s="108"/>
      <c r="M13" s="109"/>
      <c r="N13" s="109"/>
      <c r="O13" s="109"/>
      <c r="P13" s="109"/>
      <c r="Q13" s="109"/>
      <c r="R13" s="108"/>
      <c r="S13" s="109"/>
      <c r="T13" s="109"/>
      <c r="U13" s="109"/>
      <c r="V13" s="109"/>
      <c r="W13" s="109"/>
      <c r="X13" s="116"/>
      <c r="Y13" s="117"/>
      <c r="Z13" s="117"/>
      <c r="AA13" s="117"/>
      <c r="AB13" s="117"/>
      <c r="AC13" s="117"/>
    </row>
    <row r="14" spans="1:29" ht="20.45" customHeight="1" x14ac:dyDescent="0.15">
      <c r="A14" s="35"/>
      <c r="B14" s="35"/>
      <c r="C14" s="110" t="s">
        <v>185</v>
      </c>
      <c r="D14" s="110"/>
      <c r="E14" s="111"/>
      <c r="F14" s="109"/>
      <c r="G14" s="109"/>
      <c r="H14" s="109"/>
      <c r="I14" s="109"/>
      <c r="J14" s="109"/>
      <c r="K14" s="109"/>
      <c r="L14" s="108"/>
      <c r="M14" s="109"/>
      <c r="N14" s="109"/>
      <c r="O14" s="109"/>
      <c r="P14" s="109"/>
      <c r="Q14" s="109"/>
      <c r="R14" s="108"/>
      <c r="S14" s="109"/>
      <c r="T14" s="109"/>
      <c r="U14" s="109"/>
      <c r="V14" s="109"/>
      <c r="W14" s="109"/>
      <c r="X14" s="116"/>
      <c r="Y14" s="117"/>
      <c r="Z14" s="117"/>
      <c r="AA14" s="117"/>
      <c r="AB14" s="117"/>
      <c r="AC14" s="117"/>
    </row>
    <row r="15" spans="1:29" ht="20.45" customHeight="1" x14ac:dyDescent="0.15">
      <c r="A15" s="35"/>
      <c r="B15" s="35"/>
      <c r="C15" s="121" t="s">
        <v>182</v>
      </c>
      <c r="D15" s="121"/>
      <c r="E15" s="140"/>
      <c r="F15" s="109">
        <v>43396</v>
      </c>
      <c r="G15" s="109"/>
      <c r="H15" s="109">
        <v>55945</v>
      </c>
      <c r="I15" s="109"/>
      <c r="J15" s="115">
        <f>IF((SUM(F15:I15))=0,"－",(SUM(F15:I15)))</f>
        <v>99341</v>
      </c>
      <c r="K15" s="115"/>
      <c r="L15" s="108">
        <v>25417</v>
      </c>
      <c r="M15" s="109"/>
      <c r="N15" s="109">
        <v>33853</v>
      </c>
      <c r="O15" s="109"/>
      <c r="P15" s="115">
        <f>IF((SUM(L15:O15))=0,"－",(SUM(L15:O15)))</f>
        <v>59270</v>
      </c>
      <c r="Q15" s="115"/>
      <c r="R15" s="108">
        <f>IF((SUM(F15,L15))=0,"－",((SUM(F15))-(SUM(L15))))</f>
        <v>17979</v>
      </c>
      <c r="S15" s="109"/>
      <c r="T15" s="109">
        <f>IF((SUM(H15,N15))=0,"－",((SUM(H15))-(SUM(N15))))</f>
        <v>22092</v>
      </c>
      <c r="U15" s="109"/>
      <c r="V15" s="109">
        <f>IF((SUM(R15:U15))=((SUM(J15))-(SUM(P15))),(IF((SUM(R15:U15))=0,"－",(SUM(R15:U15)))),"異常")</f>
        <v>40071</v>
      </c>
      <c r="W15" s="109"/>
      <c r="X15" s="116">
        <f>IF((SUM(F15))=0,(IF((SUM(L15))=0,"－","有なし")),(IF((SUM(L15))=0,"投なし",((SUM(L15))/(SUM(F15))*100))))</f>
        <v>58.569914277813631</v>
      </c>
      <c r="Y15" s="117"/>
      <c r="Z15" s="117">
        <f>IF((SUM(H15))=0,(IF((SUM(N15))=0,"－","有なし")),(IF((SUM(N15))=0,"投なし",((SUM(N15))/(SUM(H15))*100))))</f>
        <v>60.511216373223697</v>
      </c>
      <c r="AA15" s="117"/>
      <c r="AB15" s="117">
        <f>IF((SUM(J15))=0,(IF((SUM(P15))=0,"－","有なし")),(IF((SUM(P15))=0,"投なし",((SUM(P15))/(SUM(J15))*100))))</f>
        <v>59.663180358562926</v>
      </c>
      <c r="AC15" s="117"/>
    </row>
    <row r="16" spans="1:29" ht="20.45" customHeight="1" x14ac:dyDescent="0.15">
      <c r="A16" s="35"/>
      <c r="B16" s="35"/>
      <c r="C16" s="121" t="s">
        <v>183</v>
      </c>
      <c r="D16" s="121"/>
      <c r="E16" s="140"/>
      <c r="F16" s="109">
        <v>43396</v>
      </c>
      <c r="G16" s="109"/>
      <c r="H16" s="109">
        <v>55945</v>
      </c>
      <c r="I16" s="109"/>
      <c r="J16" s="115">
        <f>IF((SUM(F16:I16))=0,"－",(SUM(F16:I16)))</f>
        <v>99341</v>
      </c>
      <c r="K16" s="115"/>
      <c r="L16" s="108">
        <v>25402</v>
      </c>
      <c r="M16" s="109"/>
      <c r="N16" s="109">
        <v>33820</v>
      </c>
      <c r="O16" s="109"/>
      <c r="P16" s="115">
        <f>IF((SUM(L16:O16))=0,"－",(SUM(L16:O16)))</f>
        <v>59222</v>
      </c>
      <c r="Q16" s="115"/>
      <c r="R16" s="108">
        <f>IF((SUM(F16,L16))=0,"－",((SUM(F16))-(SUM(L16))))</f>
        <v>17994</v>
      </c>
      <c r="S16" s="109"/>
      <c r="T16" s="109">
        <f>IF((SUM(H16,N16))=0,"－",((SUM(H16))-(SUM(N16))))</f>
        <v>22125</v>
      </c>
      <c r="U16" s="109"/>
      <c r="V16" s="109">
        <f>IF((SUM(R16:U16))=((SUM(J16))-(SUM(P16))),(IF((SUM(R16:U16))=0,"－",(SUM(R16:U16)))),"異常")</f>
        <v>40119</v>
      </c>
      <c r="W16" s="109"/>
      <c r="X16" s="116">
        <f>IF((SUM(F16))=0,(IF((SUM(L16))=0,"－","有なし")),(IF((SUM(L16))=0,"投なし",((SUM(L16))/(SUM(F16))*100))))</f>
        <v>58.535348880081116</v>
      </c>
      <c r="Y16" s="117"/>
      <c r="Z16" s="117">
        <f>IF((SUM(H16))=0,(IF((SUM(N16))=0,"－","有なし")),(IF((SUM(N16))=0,"投なし",((SUM(N16))/(SUM(H16))*100))))</f>
        <v>60.452229868620968</v>
      </c>
      <c r="AA16" s="117"/>
      <c r="AB16" s="117">
        <f>IF((SUM(J16))=0,(IF((SUM(P16))=0,"－","有なし")),(IF((SUM(P16))=0,"投なし",((SUM(P16))/(SUM(J16))*100))))</f>
        <v>59.614861940185826</v>
      </c>
      <c r="AC16" s="117"/>
    </row>
    <row r="17" spans="1:29" ht="11.25" customHeight="1" x14ac:dyDescent="0.15">
      <c r="A17" s="121"/>
      <c r="B17" s="121"/>
      <c r="C17" s="110"/>
      <c r="D17" s="110"/>
      <c r="E17" s="111"/>
      <c r="F17" s="109"/>
      <c r="G17" s="109"/>
      <c r="H17" s="109"/>
      <c r="I17" s="109"/>
      <c r="J17" s="109"/>
      <c r="K17" s="109"/>
      <c r="L17" s="108"/>
      <c r="M17" s="109"/>
      <c r="N17" s="109"/>
      <c r="O17" s="109"/>
      <c r="P17" s="109"/>
      <c r="Q17" s="109"/>
      <c r="R17" s="108"/>
      <c r="S17" s="109"/>
      <c r="T17" s="109"/>
      <c r="U17" s="109"/>
      <c r="V17" s="109"/>
      <c r="W17" s="109"/>
      <c r="X17" s="116"/>
      <c r="Y17" s="117"/>
      <c r="Z17" s="117"/>
      <c r="AA17" s="117"/>
      <c r="AB17" s="117"/>
      <c r="AC17" s="117"/>
    </row>
    <row r="18" spans="1:29" ht="20.45" customHeight="1" x14ac:dyDescent="0.15">
      <c r="A18" s="35"/>
      <c r="B18" s="35"/>
      <c r="C18" s="110" t="s">
        <v>186</v>
      </c>
      <c r="D18" s="110"/>
      <c r="E18" s="111"/>
      <c r="F18" s="109"/>
      <c r="G18" s="109"/>
      <c r="H18" s="109"/>
      <c r="I18" s="109"/>
      <c r="J18" s="109"/>
      <c r="K18" s="109"/>
      <c r="L18" s="108"/>
      <c r="M18" s="109"/>
      <c r="N18" s="109"/>
      <c r="O18" s="109"/>
      <c r="P18" s="109"/>
      <c r="Q18" s="109"/>
      <c r="R18" s="108"/>
      <c r="S18" s="109"/>
      <c r="T18" s="109"/>
      <c r="U18" s="109"/>
      <c r="V18" s="109"/>
      <c r="W18" s="109"/>
      <c r="X18" s="116"/>
      <c r="Y18" s="117"/>
      <c r="Z18" s="117"/>
      <c r="AA18" s="117"/>
      <c r="AB18" s="117"/>
      <c r="AC18" s="117"/>
    </row>
    <row r="19" spans="1:29" ht="20.45" customHeight="1" x14ac:dyDescent="0.15">
      <c r="A19" s="35"/>
      <c r="B19" s="35"/>
      <c r="C19" s="121" t="s">
        <v>182</v>
      </c>
      <c r="D19" s="121"/>
      <c r="E19" s="140"/>
      <c r="F19" s="109">
        <v>44537</v>
      </c>
      <c r="G19" s="109"/>
      <c r="H19" s="109">
        <v>56840</v>
      </c>
      <c r="I19" s="109"/>
      <c r="J19" s="115">
        <f>IF((SUM(F19:I19))=0,"－",(SUM(F19:I19)))</f>
        <v>101377</v>
      </c>
      <c r="K19" s="115"/>
      <c r="L19" s="108">
        <v>22059</v>
      </c>
      <c r="M19" s="109"/>
      <c r="N19" s="109">
        <v>28872</v>
      </c>
      <c r="O19" s="109"/>
      <c r="P19" s="115">
        <f>IF((SUM(L19:O19))=0,"－",(SUM(L19:O19)))</f>
        <v>50931</v>
      </c>
      <c r="Q19" s="115"/>
      <c r="R19" s="108">
        <f>IF((SUM(F19,L19))=0,"－",((SUM(F19))-(SUM(L19))))</f>
        <v>22478</v>
      </c>
      <c r="S19" s="109"/>
      <c r="T19" s="109">
        <f>IF((SUM(H19,N19))=0,"－",((SUM(H19))-(SUM(N19))))</f>
        <v>27968</v>
      </c>
      <c r="U19" s="109"/>
      <c r="V19" s="109">
        <f>IF((SUM(R19:U19))=((SUM(J19))-(SUM(P19))),(IF((SUM(R19:U19))=0,"－",(SUM(R19:U19)))),"異常")</f>
        <v>50446</v>
      </c>
      <c r="W19" s="109"/>
      <c r="X19" s="116">
        <f>IF((SUM(F19))=0,(IF((SUM(L19))=0,"－","有なし")),(IF((SUM(L19))=0,"投なし",((SUM(L19))/(SUM(F19))*100))))</f>
        <v>49.529604598423781</v>
      </c>
      <c r="Y19" s="117"/>
      <c r="Z19" s="117">
        <f>IF((SUM(H19))=0,(IF((SUM(N19))=0,"－","有なし")),(IF((SUM(N19))=0,"投なし",((SUM(N19))/(SUM(H19))*100))))</f>
        <v>50.795214637579164</v>
      </c>
      <c r="AA19" s="117"/>
      <c r="AB19" s="117">
        <f>IF((SUM(J19))=0,(IF((SUM(P19))=0,"－","有なし")),(IF((SUM(P19))=0,"投なし",((SUM(P19))/(SUM(J19))*100))))</f>
        <v>50.239206131568302</v>
      </c>
      <c r="AC19" s="117"/>
    </row>
    <row r="20" spans="1:29" ht="20.45" customHeight="1" x14ac:dyDescent="0.15">
      <c r="A20" s="35"/>
      <c r="B20" s="35"/>
      <c r="C20" s="121" t="s">
        <v>183</v>
      </c>
      <c r="D20" s="121"/>
      <c r="E20" s="140"/>
      <c r="F20" s="109">
        <v>44537</v>
      </c>
      <c r="G20" s="109"/>
      <c r="H20" s="109">
        <v>56840</v>
      </c>
      <c r="I20" s="109"/>
      <c r="J20" s="115">
        <f>IF((SUM(F20:I20))=0,"－",(SUM(F20:I20)))</f>
        <v>101377</v>
      </c>
      <c r="K20" s="115"/>
      <c r="L20" s="108">
        <v>22061</v>
      </c>
      <c r="M20" s="109"/>
      <c r="N20" s="109">
        <v>28873</v>
      </c>
      <c r="O20" s="109"/>
      <c r="P20" s="115">
        <f>IF((SUM(L20:O20))=0,"－",(SUM(L20:O20)))</f>
        <v>50934</v>
      </c>
      <c r="Q20" s="115"/>
      <c r="R20" s="108">
        <f>IF((SUM(F20,L20))=0,"－",((SUM(F20))-(SUM(L20))))</f>
        <v>22476</v>
      </c>
      <c r="S20" s="109"/>
      <c r="T20" s="109">
        <f>IF((SUM(H20,N20))=0,"－",((SUM(H20))-(SUM(N20))))</f>
        <v>27967</v>
      </c>
      <c r="U20" s="109"/>
      <c r="V20" s="109">
        <f>IF((SUM(R20:U20))=((SUM(J20))-(SUM(P20))),(IF((SUM(R20:U20))=0,"－",(SUM(R20:U20)))),"異常")</f>
        <v>50443</v>
      </c>
      <c r="W20" s="109"/>
      <c r="X20" s="116">
        <f>IF((SUM(F20))=0,(IF((SUM(L20))=0,"－","有なし")),(IF((SUM(L20))=0,"投なし",((SUM(L20))/(SUM(F20))*100))))</f>
        <v>49.534095246648853</v>
      </c>
      <c r="Y20" s="117"/>
      <c r="Z20" s="117">
        <f>IF((SUM(H20))=0,(IF((SUM(N20))=0,"－","有なし")),(IF((SUM(N20))=0,"投なし",((SUM(N20))/(SUM(H20))*100))))</f>
        <v>50.796973961998596</v>
      </c>
      <c r="AA20" s="117"/>
      <c r="AB20" s="117">
        <f>IF((SUM(J20))=0,(IF((SUM(P20))=0,"－","有なし")),(IF((SUM(P20))=0,"投なし",((SUM(P20))/(SUM(J20))*100))))</f>
        <v>50.24216538268049</v>
      </c>
      <c r="AC20" s="117"/>
    </row>
    <row r="21" spans="1:29" ht="10.5" customHeight="1" x14ac:dyDescent="0.15">
      <c r="A21" s="121"/>
      <c r="B21" s="121"/>
      <c r="C21" s="110"/>
      <c r="D21" s="110"/>
      <c r="E21" s="111"/>
      <c r="F21" s="109"/>
      <c r="G21" s="109"/>
      <c r="H21" s="109"/>
      <c r="I21" s="109"/>
      <c r="J21" s="109"/>
      <c r="K21" s="109"/>
      <c r="L21" s="108"/>
      <c r="M21" s="109"/>
      <c r="N21" s="109"/>
      <c r="O21" s="109"/>
      <c r="P21" s="109"/>
      <c r="Q21" s="109"/>
      <c r="R21" s="108"/>
      <c r="S21" s="109"/>
      <c r="T21" s="109"/>
      <c r="U21" s="109"/>
      <c r="V21" s="109"/>
      <c r="W21" s="109"/>
      <c r="X21" s="116"/>
      <c r="Y21" s="117"/>
      <c r="Z21" s="117"/>
      <c r="AA21" s="117"/>
      <c r="AB21" s="117"/>
      <c r="AC21" s="117"/>
    </row>
    <row r="22" spans="1:29" ht="20.45" customHeight="1" x14ac:dyDescent="0.15">
      <c r="A22" s="35"/>
      <c r="B22" s="35"/>
      <c r="C22" s="110" t="s">
        <v>187</v>
      </c>
      <c r="D22" s="110"/>
      <c r="E22" s="111"/>
      <c r="F22" s="109"/>
      <c r="G22" s="109"/>
      <c r="H22" s="109"/>
      <c r="I22" s="109"/>
      <c r="J22" s="109"/>
      <c r="K22" s="109"/>
      <c r="L22" s="108"/>
      <c r="M22" s="109"/>
      <c r="N22" s="109"/>
      <c r="O22" s="109"/>
      <c r="P22" s="109"/>
      <c r="Q22" s="109"/>
      <c r="R22" s="108"/>
      <c r="S22" s="109"/>
      <c r="T22" s="109"/>
      <c r="U22" s="109"/>
      <c r="V22" s="109"/>
      <c r="W22" s="109"/>
      <c r="X22" s="116"/>
      <c r="Y22" s="117"/>
      <c r="Z22" s="117"/>
      <c r="AA22" s="117"/>
      <c r="AB22" s="117"/>
      <c r="AC22" s="117"/>
    </row>
    <row r="23" spans="1:29" ht="20.45" customHeight="1" x14ac:dyDescent="0.15">
      <c r="A23" s="35"/>
      <c r="B23" s="35"/>
      <c r="C23" s="121" t="s">
        <v>182</v>
      </c>
      <c r="D23" s="121"/>
      <c r="E23" s="140"/>
      <c r="F23" s="109">
        <v>44967</v>
      </c>
      <c r="G23" s="109"/>
      <c r="H23" s="109">
        <v>57134</v>
      </c>
      <c r="I23" s="109"/>
      <c r="J23" s="115">
        <f>IF((SUM(F23:I23))=0,"－",(SUM(F23:I23)))</f>
        <v>102101</v>
      </c>
      <c r="K23" s="115"/>
      <c r="L23" s="108">
        <v>28081</v>
      </c>
      <c r="M23" s="109"/>
      <c r="N23" s="109">
        <v>37043</v>
      </c>
      <c r="O23" s="109"/>
      <c r="P23" s="115">
        <f>IF((SUM(L23:O23))=0,"－",(SUM(L23:O23)))</f>
        <v>65124</v>
      </c>
      <c r="Q23" s="115"/>
      <c r="R23" s="108">
        <f>IF((SUM(F23,L23))=0,"－",((SUM(F23))-(SUM(L23))))</f>
        <v>16886</v>
      </c>
      <c r="S23" s="109"/>
      <c r="T23" s="109">
        <f>IF((SUM(H23,N23))=0,"－",((SUM(H23))-(SUM(N23))))</f>
        <v>20091</v>
      </c>
      <c r="U23" s="109"/>
      <c r="V23" s="109">
        <f>IF((SUM(R23:U23))=((SUM(J23))-(SUM(P23))),(IF((SUM(R23:U23))=0,"－",(SUM(R23:U23)))),"異常")</f>
        <v>36977</v>
      </c>
      <c r="W23" s="109"/>
      <c r="X23" s="116">
        <f>IF((SUM(F23))=0,(IF((SUM(L23))=0,"－","有なし")),(IF((SUM(L23))=0,"投なし",((SUM(L23))/(SUM(F23))*100))))</f>
        <v>62.448017435007898</v>
      </c>
      <c r="Y23" s="117"/>
      <c r="Z23" s="117">
        <f>IF((SUM(H23))=0,(IF((SUM(N23))=0,"－","有なし")),(IF((SUM(N23))=0,"投なし",((SUM(N23))/(SUM(H23))*100))))</f>
        <v>64.835299471418068</v>
      </c>
      <c r="AA23" s="117"/>
      <c r="AB23" s="117">
        <f>IF((SUM(J23))=0,(IF((SUM(P23))=0,"－","有なし")),(IF((SUM(P23))=0,"投なし",((SUM(P23))/(SUM(J23))*100))))</f>
        <v>63.783900255629234</v>
      </c>
      <c r="AC23" s="117"/>
    </row>
    <row r="24" spans="1:29" ht="20.45" customHeight="1" x14ac:dyDescent="0.15">
      <c r="A24" s="35"/>
      <c r="B24" s="35"/>
      <c r="C24" s="121" t="s">
        <v>183</v>
      </c>
      <c r="D24" s="121"/>
      <c r="E24" s="140"/>
      <c r="F24" s="109">
        <v>44967</v>
      </c>
      <c r="G24" s="109"/>
      <c r="H24" s="109">
        <v>57134</v>
      </c>
      <c r="I24" s="109"/>
      <c r="J24" s="115">
        <f>IF((SUM(F24:I24))=0,"－",(SUM(F24:I24)))</f>
        <v>102101</v>
      </c>
      <c r="K24" s="115"/>
      <c r="L24" s="108">
        <v>28088</v>
      </c>
      <c r="M24" s="109"/>
      <c r="N24" s="109">
        <v>37046</v>
      </c>
      <c r="O24" s="109"/>
      <c r="P24" s="115">
        <f>IF((SUM(L24:O24))=0,"－",(SUM(L24:O24)))</f>
        <v>65134</v>
      </c>
      <c r="Q24" s="115"/>
      <c r="R24" s="108">
        <f>IF((SUM(F24,L24))=0,"－",((SUM(F24))-(SUM(L24))))</f>
        <v>16879</v>
      </c>
      <c r="S24" s="109"/>
      <c r="T24" s="109">
        <f>IF((SUM(H24,N24))=0,"－",((SUM(H24))-(SUM(N24))))</f>
        <v>20088</v>
      </c>
      <c r="U24" s="109"/>
      <c r="V24" s="109">
        <f>IF((SUM(R24:U24))=((SUM(J24))-(SUM(P24))),(IF((SUM(R24:U24))=0,"－",(SUM(R24:U24)))),"異常")</f>
        <v>36967</v>
      </c>
      <c r="W24" s="109"/>
      <c r="X24" s="116">
        <f>IF((SUM(F24))=0,(IF((SUM(L24))=0,"－","有なし")),(IF((SUM(L24))=0,"投なし",((SUM(L24))/(SUM(F24))*100))))</f>
        <v>62.463584406342434</v>
      </c>
      <c r="Y24" s="117"/>
      <c r="Z24" s="117">
        <f>IF((SUM(H24))=0,(IF((SUM(N24))=0,"－","有なし")),(IF((SUM(N24))=0,"投なし",((SUM(N24))/(SUM(H24))*100))))</f>
        <v>64.840550285294213</v>
      </c>
      <c r="AA24" s="117"/>
      <c r="AB24" s="117">
        <f>IF((SUM(J24))=0,(IF((SUM(P24))=0,"－","有なし")),(IF((SUM(P24))=0,"投なし",((SUM(P24))/(SUM(J24))*100))))</f>
        <v>63.793694478996287</v>
      </c>
      <c r="AC24" s="117"/>
    </row>
    <row r="25" spans="1:29" ht="11.25" customHeight="1" x14ac:dyDescent="0.15">
      <c r="A25" s="121"/>
      <c r="B25" s="121"/>
      <c r="C25" s="110"/>
      <c r="D25" s="110"/>
      <c r="E25" s="111"/>
      <c r="F25" s="109"/>
      <c r="G25" s="109"/>
      <c r="H25" s="109"/>
      <c r="I25" s="109"/>
      <c r="J25" s="109"/>
      <c r="K25" s="109"/>
      <c r="L25" s="108"/>
      <c r="M25" s="109"/>
      <c r="N25" s="109"/>
      <c r="O25" s="109"/>
      <c r="P25" s="109"/>
      <c r="Q25" s="109"/>
      <c r="R25" s="108"/>
      <c r="S25" s="109"/>
      <c r="T25" s="109"/>
      <c r="U25" s="109"/>
      <c r="V25" s="109"/>
      <c r="W25" s="109"/>
      <c r="X25" s="116"/>
      <c r="Y25" s="117"/>
      <c r="Z25" s="117"/>
      <c r="AA25" s="117"/>
      <c r="AB25" s="117"/>
      <c r="AC25" s="117"/>
    </row>
    <row r="26" spans="1:29" ht="20.45" customHeight="1" x14ac:dyDescent="0.15">
      <c r="A26" s="35"/>
      <c r="B26" s="35"/>
      <c r="C26" s="110" t="s">
        <v>188</v>
      </c>
      <c r="D26" s="110"/>
      <c r="E26" s="111"/>
      <c r="F26" s="109"/>
      <c r="G26" s="109"/>
      <c r="H26" s="109"/>
      <c r="I26" s="109"/>
      <c r="J26" s="109"/>
      <c r="K26" s="109"/>
      <c r="L26" s="108"/>
      <c r="M26" s="109"/>
      <c r="N26" s="109"/>
      <c r="O26" s="109"/>
      <c r="P26" s="109"/>
      <c r="Q26" s="109"/>
      <c r="R26" s="108"/>
      <c r="S26" s="109"/>
      <c r="T26" s="109"/>
      <c r="U26" s="109"/>
      <c r="V26" s="109"/>
      <c r="W26" s="109"/>
      <c r="X26" s="116"/>
      <c r="Y26" s="117"/>
      <c r="Z26" s="117"/>
      <c r="AA26" s="117"/>
      <c r="AB26" s="117"/>
      <c r="AC26" s="117"/>
    </row>
    <row r="27" spans="1:29" ht="20.45" customHeight="1" x14ac:dyDescent="0.15">
      <c r="A27" s="35"/>
      <c r="B27" s="35"/>
      <c r="C27" s="121" t="s">
        <v>182</v>
      </c>
      <c r="D27" s="121"/>
      <c r="E27" s="140"/>
      <c r="F27" s="109">
        <v>45139</v>
      </c>
      <c r="G27" s="109"/>
      <c r="H27" s="109">
        <v>57250</v>
      </c>
      <c r="I27" s="109"/>
      <c r="J27" s="115">
        <f>IF((SUM(F27:I27))=0,"－",(SUM(F27:I27)))</f>
        <v>102389</v>
      </c>
      <c r="K27" s="115"/>
      <c r="L27" s="108">
        <v>27969</v>
      </c>
      <c r="M27" s="109"/>
      <c r="N27" s="109">
        <v>37423</v>
      </c>
      <c r="O27" s="109"/>
      <c r="P27" s="115">
        <f>IF((SUM(L27:O27))=0,"－",(SUM(L27:O27)))</f>
        <v>65392</v>
      </c>
      <c r="Q27" s="115"/>
      <c r="R27" s="108">
        <f>IF((SUM(F27,L27))=0,"－",((SUM(F27))-(SUM(L27))))</f>
        <v>17170</v>
      </c>
      <c r="S27" s="109"/>
      <c r="T27" s="109">
        <f>IF((SUM(H27,N27))=0,"－",((SUM(H27))-(SUM(N27))))</f>
        <v>19827</v>
      </c>
      <c r="U27" s="109"/>
      <c r="V27" s="109">
        <f>IF((SUM(R27:U27))=((SUM(J27))-(SUM(P27))),(IF((SUM(R27:U27))=0,"－",(SUM(R27:U27)))),"異常")</f>
        <v>36997</v>
      </c>
      <c r="W27" s="109"/>
      <c r="X27" s="116">
        <f>IF((SUM(F27))=0,(IF((SUM(L27))=0,"－","有なし")),(IF((SUM(L27))=0,"投なし",((SUM(L27))/(SUM(F27))*100))))</f>
        <v>61.961939785994367</v>
      </c>
      <c r="Y27" s="117"/>
      <c r="Z27" s="117">
        <f>IF((SUM(H27))=0,(IF((SUM(N27))=0,"－","有なし")),(IF((SUM(N27))=0,"投なし",((SUM(N27))/(SUM(H27))*100))))</f>
        <v>65.367685589519652</v>
      </c>
      <c r="AA27" s="117"/>
      <c r="AB27" s="117">
        <f>IF((SUM(J27))=0,(IF((SUM(P27))=0,"－","有なし")),(IF((SUM(P27))=0,"投なし",((SUM(P27))/(SUM(J27))*100))))</f>
        <v>63.866235630780658</v>
      </c>
      <c r="AC27" s="117"/>
    </row>
    <row r="28" spans="1:29" ht="20.45" customHeight="1" x14ac:dyDescent="0.15">
      <c r="A28" s="35"/>
      <c r="B28" s="35"/>
      <c r="C28" s="121" t="s">
        <v>183</v>
      </c>
      <c r="D28" s="121"/>
      <c r="E28" s="140"/>
      <c r="F28" s="109">
        <v>45127</v>
      </c>
      <c r="G28" s="109"/>
      <c r="H28" s="109">
        <v>57232</v>
      </c>
      <c r="I28" s="109"/>
      <c r="J28" s="115">
        <f>IF((SUM(F28:I28))=0,"－",(SUM(F28:I28)))</f>
        <v>102359</v>
      </c>
      <c r="K28" s="115"/>
      <c r="L28" s="108">
        <v>27970</v>
      </c>
      <c r="M28" s="109"/>
      <c r="N28" s="109">
        <v>37418</v>
      </c>
      <c r="O28" s="109"/>
      <c r="P28" s="115">
        <f>IF((SUM(L28:O28))=0,"－",(SUM(L28:O28)))</f>
        <v>65388</v>
      </c>
      <c r="Q28" s="115"/>
      <c r="R28" s="108">
        <f>IF((SUM(F28,L28))=0,"－",((SUM(F28))-(SUM(L28))))</f>
        <v>17157</v>
      </c>
      <c r="S28" s="109"/>
      <c r="T28" s="109">
        <f>IF((SUM(H28,N28))=0,"－",((SUM(H28))-(SUM(N28))))</f>
        <v>19814</v>
      </c>
      <c r="U28" s="109"/>
      <c r="V28" s="109">
        <f>IF((SUM(R28:U28))=((SUM(J28))-(SUM(P28))),(IF((SUM(R28:U28))=0,"－",(SUM(R28:U28)))),"異常")</f>
        <v>36971</v>
      </c>
      <c r="W28" s="109"/>
      <c r="X28" s="116">
        <f>IF((SUM(F28))=0,(IF((SUM(L28))=0,"－","有なし")),(IF((SUM(L28))=0,"投なし",((SUM(L28))/(SUM(F28))*100))))</f>
        <v>61.980632437343495</v>
      </c>
      <c r="Y28" s="117"/>
      <c r="Z28" s="117">
        <f>IF((SUM(H28))=0,(IF((SUM(N28))=0,"－","有なし")),(IF((SUM(N28))=0,"投なし",((SUM(N28))/(SUM(H28))*100))))</f>
        <v>65.379507967570589</v>
      </c>
      <c r="AA28" s="117"/>
      <c r="AB28" s="117">
        <f>IF((SUM(J28))=0,(IF((SUM(P28))=0,"－","有なし")),(IF((SUM(P28))=0,"投なし",((SUM(P28))/(SUM(J28))*100))))</f>
        <v>63.881046121982429</v>
      </c>
      <c r="AC28" s="117"/>
    </row>
    <row r="29" spans="1:29" ht="10.5" customHeight="1" x14ac:dyDescent="0.15">
      <c r="A29" s="121"/>
      <c r="B29" s="121"/>
      <c r="C29" s="110"/>
      <c r="D29" s="110"/>
      <c r="E29" s="111"/>
      <c r="F29" s="109"/>
      <c r="G29" s="109"/>
      <c r="H29" s="109"/>
      <c r="I29" s="109"/>
      <c r="J29" s="109"/>
      <c r="K29" s="109"/>
      <c r="L29" s="108"/>
      <c r="M29" s="109"/>
      <c r="N29" s="109"/>
      <c r="O29" s="109"/>
      <c r="P29" s="109"/>
      <c r="Q29" s="109"/>
      <c r="R29" s="108"/>
      <c r="S29" s="109"/>
      <c r="T29" s="109"/>
      <c r="U29" s="109"/>
      <c r="V29" s="109"/>
      <c r="W29" s="109"/>
      <c r="X29" s="116"/>
      <c r="Y29" s="117"/>
      <c r="Z29" s="117"/>
      <c r="AA29" s="117"/>
      <c r="AB29" s="117"/>
      <c r="AC29" s="117"/>
    </row>
    <row r="30" spans="1:29" ht="20.45" customHeight="1" x14ac:dyDescent="0.15">
      <c r="A30" s="35"/>
      <c r="B30" s="35"/>
      <c r="C30" s="110" t="s">
        <v>243</v>
      </c>
      <c r="D30" s="110"/>
      <c r="E30" s="111"/>
      <c r="F30" s="109"/>
      <c r="G30" s="109"/>
      <c r="H30" s="109"/>
      <c r="I30" s="109"/>
      <c r="J30" s="109"/>
      <c r="K30" s="114"/>
      <c r="L30" s="109"/>
      <c r="M30" s="109"/>
      <c r="N30" s="109"/>
      <c r="O30" s="109"/>
      <c r="P30" s="109"/>
      <c r="Q30" s="109"/>
      <c r="R30" s="108"/>
      <c r="S30" s="109"/>
      <c r="T30" s="109"/>
      <c r="U30" s="109"/>
      <c r="V30" s="109"/>
      <c r="W30" s="109"/>
      <c r="X30" s="108"/>
      <c r="Y30" s="109"/>
      <c r="Z30" s="109"/>
      <c r="AA30" s="109"/>
      <c r="AB30" s="109"/>
      <c r="AC30" s="109"/>
    </row>
    <row r="31" spans="1:29" ht="20.45" customHeight="1" x14ac:dyDescent="0.15">
      <c r="A31" s="35"/>
      <c r="B31" s="35"/>
      <c r="C31" s="121" t="s">
        <v>182</v>
      </c>
      <c r="D31" s="121"/>
      <c r="E31" s="140"/>
      <c r="F31" s="109">
        <v>45390</v>
      </c>
      <c r="G31" s="109"/>
      <c r="H31" s="109">
        <v>57093</v>
      </c>
      <c r="I31" s="109"/>
      <c r="J31" s="109">
        <f>IF((SUM(F31:I31))=0,"－",(SUM(F31:I31)))</f>
        <v>102483</v>
      </c>
      <c r="K31" s="114"/>
      <c r="L31" s="109">
        <v>28279</v>
      </c>
      <c r="M31" s="109"/>
      <c r="N31" s="109">
        <v>37200</v>
      </c>
      <c r="O31" s="109"/>
      <c r="P31" s="115">
        <f>IF((SUM(L31:O31))=0,"－",(SUM(L31:O31)))</f>
        <v>65479</v>
      </c>
      <c r="Q31" s="115"/>
      <c r="R31" s="108">
        <f>IF((SUM(F31,L31))=0,"－",((SUM(F31))-(SUM(L31))))</f>
        <v>17111</v>
      </c>
      <c r="S31" s="109"/>
      <c r="T31" s="109">
        <f>IF((SUM(H31,N31))=0,"－",((SUM(H31))-(SUM(N31))))</f>
        <v>19893</v>
      </c>
      <c r="U31" s="109"/>
      <c r="V31" s="109">
        <f>IF((SUM(R31:U31))=((SUM(J31))-(SUM(P31))),(IF((SUM(R31:U31))=0,"－",(SUM(R31:U31)))),"異常")</f>
        <v>37004</v>
      </c>
      <c r="W31" s="109"/>
      <c r="X31" s="116">
        <f>IF((SUM(F31))=0,(IF((SUM(L31))=0,"－","有なし")),(IF((SUM(L31))=0,"投なし",((SUM(L31))/(SUM(F31))*100))))</f>
        <v>62.302269222295656</v>
      </c>
      <c r="Y31" s="117"/>
      <c r="Z31" s="117">
        <f>IF((SUM(H31))=0,(IF((SUM(N31))=0,"－","有なし")),(IF((SUM(N31))=0,"投なし",((SUM(N31))/(SUM(H31))*100))))</f>
        <v>65.156849351058796</v>
      </c>
      <c r="AA31" s="117"/>
      <c r="AB31" s="117">
        <f>IF((SUM(J31))=0,(IF((SUM(P31))=0,"－","有なし")),(IF((SUM(P31))=0,"投なし",((SUM(P31))/(SUM(J31))*100))))</f>
        <v>63.892548032356586</v>
      </c>
      <c r="AC31" s="117"/>
    </row>
    <row r="32" spans="1:29" ht="20.45" customHeight="1" x14ac:dyDescent="0.15">
      <c r="A32" s="35"/>
      <c r="B32" s="35"/>
      <c r="C32" s="121" t="s">
        <v>183</v>
      </c>
      <c r="D32" s="121"/>
      <c r="E32" s="140"/>
      <c r="F32" s="109">
        <v>45370</v>
      </c>
      <c r="G32" s="109"/>
      <c r="H32" s="109">
        <v>57068</v>
      </c>
      <c r="I32" s="109"/>
      <c r="J32" s="109">
        <f>IF((SUM(F32:I32))=0,"－",(SUM(F32:I32)))</f>
        <v>102438</v>
      </c>
      <c r="K32" s="114"/>
      <c r="L32" s="109">
        <v>28273</v>
      </c>
      <c r="M32" s="109"/>
      <c r="N32" s="109">
        <v>37194</v>
      </c>
      <c r="O32" s="109"/>
      <c r="P32" s="115">
        <f>IF((SUM(L32:O32))=0,"－",(SUM(L32:O32)))</f>
        <v>65467</v>
      </c>
      <c r="Q32" s="115"/>
      <c r="R32" s="108">
        <f>IF((SUM(F32,L32))=0,"－",((SUM(F32))-(SUM(L32))))</f>
        <v>17097</v>
      </c>
      <c r="S32" s="109"/>
      <c r="T32" s="109">
        <f>IF((SUM(H32,N32))=0,"－",((SUM(H32))-(SUM(N32))))</f>
        <v>19874</v>
      </c>
      <c r="U32" s="109"/>
      <c r="V32" s="109">
        <f>IF((SUM(R32:U32))=((SUM(J32))-(SUM(P32))),(IF((SUM(R32:U32))=0,"－",(SUM(R32:U32)))),"異常")</f>
        <v>36971</v>
      </c>
      <c r="W32" s="109"/>
      <c r="X32" s="116">
        <f>IF((SUM(F32))=0,(IF((SUM(L32))=0,"－","有なし")),(IF((SUM(L32))=0,"投なし",((SUM(L32))/(SUM(F32))*100))))</f>
        <v>62.316508706193517</v>
      </c>
      <c r="Y32" s="117"/>
      <c r="Z32" s="117">
        <f>IF((SUM(H32))=0,(IF((SUM(N32))=0,"－","有なし")),(IF((SUM(N32))=0,"投なし",((SUM(N32))/(SUM(H32))*100))))</f>
        <v>65.174879091610009</v>
      </c>
      <c r="AA32" s="117"/>
      <c r="AB32" s="117">
        <f>IF((SUM(J32))=0,(IF((SUM(P32))=0,"－","有なし")),(IF((SUM(P32))=0,"投なし",((SUM(P32))/(SUM(J32))*100))))</f>
        <v>63.908900993771844</v>
      </c>
      <c r="AC32" s="117"/>
    </row>
    <row r="33" spans="1:29" ht="10.5" customHeight="1" x14ac:dyDescent="0.15">
      <c r="A33" s="121"/>
      <c r="B33" s="121"/>
      <c r="C33" s="110"/>
      <c r="D33" s="110"/>
      <c r="E33" s="111"/>
      <c r="F33" s="109"/>
      <c r="G33" s="109"/>
      <c r="H33" s="109"/>
      <c r="I33" s="109"/>
      <c r="J33" s="109"/>
      <c r="K33" s="109"/>
      <c r="L33" s="108"/>
      <c r="M33" s="109"/>
      <c r="N33" s="109"/>
      <c r="O33" s="109"/>
      <c r="P33" s="109"/>
      <c r="Q33" s="109"/>
      <c r="R33" s="108"/>
      <c r="S33" s="109"/>
      <c r="T33" s="109"/>
      <c r="U33" s="109"/>
      <c r="V33" s="109"/>
      <c r="W33" s="109"/>
      <c r="X33" s="116"/>
      <c r="Y33" s="117"/>
      <c r="Z33" s="117"/>
      <c r="AA33" s="117"/>
      <c r="AB33" s="117"/>
      <c r="AC33" s="117"/>
    </row>
    <row r="34" spans="1:29" ht="20.45" customHeight="1" x14ac:dyDescent="0.15">
      <c r="A34" s="35"/>
      <c r="B34" s="35"/>
      <c r="C34" s="110" t="s">
        <v>244</v>
      </c>
      <c r="D34" s="110"/>
      <c r="E34" s="111"/>
      <c r="F34" s="109"/>
      <c r="G34" s="109"/>
      <c r="H34" s="109"/>
      <c r="I34" s="109"/>
      <c r="J34" s="109"/>
      <c r="K34" s="114"/>
      <c r="L34" s="109"/>
      <c r="M34" s="109"/>
      <c r="N34" s="109"/>
      <c r="O34" s="109"/>
      <c r="P34" s="109"/>
      <c r="Q34" s="109"/>
      <c r="R34" s="108"/>
      <c r="S34" s="109"/>
      <c r="T34" s="109"/>
      <c r="U34" s="109"/>
      <c r="V34" s="109"/>
      <c r="W34" s="109"/>
      <c r="X34" s="108"/>
      <c r="Y34" s="109"/>
      <c r="Z34" s="109"/>
      <c r="AA34" s="109"/>
      <c r="AB34" s="109"/>
      <c r="AC34" s="109"/>
    </row>
    <row r="35" spans="1:29" ht="20.45" customHeight="1" x14ac:dyDescent="0.15">
      <c r="A35" s="35"/>
      <c r="B35" s="35"/>
      <c r="C35" s="121" t="s">
        <v>182</v>
      </c>
      <c r="D35" s="121"/>
      <c r="E35" s="140"/>
      <c r="F35" s="109">
        <v>45409</v>
      </c>
      <c r="G35" s="109"/>
      <c r="H35" s="109">
        <v>56461</v>
      </c>
      <c r="I35" s="109"/>
      <c r="J35" s="109">
        <f>IF((SUM(F35:I35))=0,"－",(SUM(F35:I35)))</f>
        <v>101870</v>
      </c>
      <c r="K35" s="114"/>
      <c r="L35" s="109">
        <v>27388</v>
      </c>
      <c r="M35" s="109"/>
      <c r="N35" s="109">
        <v>35195</v>
      </c>
      <c r="O35" s="109"/>
      <c r="P35" s="115">
        <f>IF((SUM(L35:O35))=0,"－",(SUM(L35:O35)))</f>
        <v>62583</v>
      </c>
      <c r="Q35" s="115"/>
      <c r="R35" s="108">
        <f>IF((SUM(F35,L35))=0,"－",((SUM(F35))-(SUM(L35))))</f>
        <v>18021</v>
      </c>
      <c r="S35" s="109"/>
      <c r="T35" s="109">
        <f>IF((SUM(H35,N35))=0,"－",((SUM(H35))-(SUM(N35))))</f>
        <v>21266</v>
      </c>
      <c r="U35" s="109"/>
      <c r="V35" s="109">
        <f>IF((SUM(R35:U35))=((SUM(J35))-(SUM(P35))),(IF((SUM(R35:U35))=0,"－",(SUM(R35:U35)))),"異常")</f>
        <v>39287</v>
      </c>
      <c r="W35" s="109"/>
      <c r="X35" s="116">
        <f>IF((SUM(F35))=0,(IF((SUM(L35))=0,"－","有なし")),(IF((SUM(L35))=0,"投なし",((SUM(L35))/(SUM(F35))*100))))</f>
        <v>60.314034662732055</v>
      </c>
      <c r="Y35" s="117"/>
      <c r="Z35" s="117">
        <f>IF((SUM(H35))=0,(IF((SUM(N35))=0,"－","有なし")),(IF((SUM(N35))=0,"投なし",((SUM(N35))/(SUM(H35))*100))))</f>
        <v>62.335063140929137</v>
      </c>
      <c r="AA35" s="117"/>
      <c r="AB35" s="117">
        <f>IF((SUM(J35))=0,(IF((SUM(P35))=0,"－","有なし")),(IF((SUM(P35))=0,"投なし",((SUM(P35))/(SUM(J35))*100))))</f>
        <v>61.434180818690486</v>
      </c>
      <c r="AC35" s="117"/>
    </row>
    <row r="36" spans="1:29" ht="20.45" customHeight="1" x14ac:dyDescent="0.15">
      <c r="A36" s="35"/>
      <c r="B36" s="35"/>
      <c r="C36" s="121" t="s">
        <v>183</v>
      </c>
      <c r="D36" s="121"/>
      <c r="E36" s="140"/>
      <c r="F36" s="109">
        <v>45409</v>
      </c>
      <c r="G36" s="109"/>
      <c r="H36" s="109">
        <v>56461</v>
      </c>
      <c r="I36" s="109"/>
      <c r="J36" s="109">
        <f>IF((SUM(F36:I36))=0,"－",(SUM(F36:I36)))</f>
        <v>101870</v>
      </c>
      <c r="K36" s="114"/>
      <c r="L36" s="109">
        <v>27388</v>
      </c>
      <c r="M36" s="109"/>
      <c r="N36" s="109">
        <v>35196</v>
      </c>
      <c r="O36" s="109"/>
      <c r="P36" s="115">
        <f>IF((SUM(L36:O36))=0,"－",(SUM(L36:O36)))</f>
        <v>62584</v>
      </c>
      <c r="Q36" s="115"/>
      <c r="R36" s="108">
        <f>IF((SUM(F36,L36))=0,"－",((SUM(F36))-(SUM(L36))))</f>
        <v>18021</v>
      </c>
      <c r="S36" s="109"/>
      <c r="T36" s="109">
        <f>IF((SUM(H36,N36))=0,"－",((SUM(H36))-(SUM(N36))))</f>
        <v>21265</v>
      </c>
      <c r="U36" s="109"/>
      <c r="V36" s="109">
        <f>IF((SUM(R36:U36))=((SUM(J36))-(SUM(P36))),(IF((SUM(R36:U36))=0,"－",(SUM(R36:U36)))),"異常")</f>
        <v>39286</v>
      </c>
      <c r="W36" s="109"/>
      <c r="X36" s="116">
        <f>IF((SUM(F36))=0,(IF((SUM(L36))=0,"－","有なし")),(IF((SUM(L36))=0,"投なし",((SUM(L36))/(SUM(F36))*100))))</f>
        <v>60.314034662732055</v>
      </c>
      <c r="Y36" s="117"/>
      <c r="Z36" s="117">
        <f>IF((SUM(H36))=0,(IF((SUM(N36))=0,"－","有なし")),(IF((SUM(N36))=0,"投なし",((SUM(N36))/(SUM(H36))*100))))</f>
        <v>62.336834274986273</v>
      </c>
      <c r="AA36" s="117"/>
      <c r="AB36" s="117">
        <f>IF((SUM(J36))=0,(IF((SUM(P36))=0,"－","有なし")),(IF((SUM(P36))=0,"投なし",((SUM(P36))/(SUM(J36))*100))))</f>
        <v>61.435162461961326</v>
      </c>
      <c r="AC36" s="117"/>
    </row>
    <row r="37" spans="1:29" ht="11.25" customHeight="1" x14ac:dyDescent="0.15">
      <c r="A37" s="121"/>
      <c r="B37" s="121"/>
      <c r="C37" s="110"/>
      <c r="D37" s="110"/>
      <c r="E37" s="111"/>
      <c r="F37" s="109"/>
      <c r="G37" s="109"/>
      <c r="H37" s="109"/>
      <c r="I37" s="109"/>
      <c r="J37" s="109"/>
      <c r="K37" s="109"/>
      <c r="L37" s="108"/>
      <c r="M37" s="109"/>
      <c r="N37" s="109"/>
      <c r="O37" s="109"/>
      <c r="P37" s="109"/>
      <c r="Q37" s="109"/>
      <c r="R37" s="108"/>
      <c r="S37" s="109"/>
      <c r="T37" s="109"/>
      <c r="U37" s="109"/>
      <c r="V37" s="109"/>
      <c r="W37" s="109"/>
      <c r="X37" s="116"/>
      <c r="Y37" s="117"/>
      <c r="Z37" s="117"/>
      <c r="AA37" s="117"/>
      <c r="AB37" s="117"/>
      <c r="AC37" s="117"/>
    </row>
    <row r="38" spans="1:29" ht="20.45" customHeight="1" x14ac:dyDescent="0.15">
      <c r="A38" s="35"/>
      <c r="B38" s="35"/>
      <c r="C38" s="110" t="s">
        <v>245</v>
      </c>
      <c r="D38" s="110"/>
      <c r="E38" s="111"/>
      <c r="F38" s="109"/>
      <c r="G38" s="109"/>
      <c r="H38" s="109"/>
      <c r="I38" s="109"/>
      <c r="J38" s="109"/>
      <c r="K38" s="114"/>
      <c r="L38" s="109"/>
      <c r="M38" s="109"/>
      <c r="N38" s="109"/>
      <c r="O38" s="109"/>
      <c r="P38" s="109"/>
      <c r="Q38" s="109"/>
      <c r="R38" s="108"/>
      <c r="S38" s="109"/>
      <c r="T38" s="109"/>
      <c r="U38" s="109"/>
      <c r="V38" s="109"/>
      <c r="W38" s="109"/>
      <c r="X38" s="108"/>
      <c r="Y38" s="109"/>
      <c r="Z38" s="109"/>
      <c r="AA38" s="109"/>
      <c r="AB38" s="109"/>
      <c r="AC38" s="109"/>
    </row>
    <row r="39" spans="1:29" ht="20.45" customHeight="1" x14ac:dyDescent="0.15">
      <c r="A39" s="35"/>
      <c r="B39" s="35"/>
      <c r="C39" s="121" t="s">
        <v>182</v>
      </c>
      <c r="D39" s="121"/>
      <c r="E39" s="140"/>
      <c r="F39" s="109">
        <v>45119</v>
      </c>
      <c r="G39" s="109"/>
      <c r="H39" s="109">
        <v>55900</v>
      </c>
      <c r="I39" s="109"/>
      <c r="J39" s="109">
        <v>101019</v>
      </c>
      <c r="K39" s="114"/>
      <c r="L39" s="109">
        <v>28201</v>
      </c>
      <c r="M39" s="109"/>
      <c r="N39" s="109">
        <v>36001</v>
      </c>
      <c r="O39" s="109"/>
      <c r="P39" s="115">
        <f>IF((SUM(L39:O39))=0,"－",(SUM(L39:O39)))</f>
        <v>64202</v>
      </c>
      <c r="Q39" s="115"/>
      <c r="R39" s="108">
        <v>16918</v>
      </c>
      <c r="S39" s="109"/>
      <c r="T39" s="109">
        <v>19899</v>
      </c>
      <c r="U39" s="109"/>
      <c r="V39" s="109">
        <f>IF((SUM(R39:U39))=((SUM(J39))-(SUM(P39))),(IF((SUM(R39:U39))=0,"－",(SUM(R39:U39)))),"異常")</f>
        <v>36817</v>
      </c>
      <c r="W39" s="109"/>
      <c r="X39" s="116">
        <f>IF((SUM(F39))=0,(IF((SUM(L39))=0,"－","有なし")),(IF((SUM(L39))=0,"投なし",((SUM(L39))/(SUM(F39))*100))))</f>
        <v>62.503601586914606</v>
      </c>
      <c r="Y39" s="117"/>
      <c r="Z39" s="117">
        <f>IF((SUM(H39))=0,(IF((SUM(N39))=0,"－","有なし")),(IF((SUM(N39))=0,"投なし",((SUM(N39))/(SUM(H39))*100))))</f>
        <v>64.402504472271914</v>
      </c>
      <c r="AA39" s="117"/>
      <c r="AB39" s="117">
        <f>IF((SUM(J39))=0,(IF((SUM(P39))=0,"－","有なし")),(IF((SUM(P39))=0,"投なし",((SUM(P39))/(SUM(J39))*100))))</f>
        <v>63.554380859046319</v>
      </c>
      <c r="AC39" s="117"/>
    </row>
    <row r="40" spans="1:29" ht="20.45" customHeight="1" x14ac:dyDescent="0.15">
      <c r="A40" s="35"/>
      <c r="B40" s="35"/>
      <c r="C40" s="121" t="s">
        <v>183</v>
      </c>
      <c r="D40" s="121"/>
      <c r="E40" s="140"/>
      <c r="F40" s="109">
        <v>45119</v>
      </c>
      <c r="G40" s="109"/>
      <c r="H40" s="109">
        <v>55900</v>
      </c>
      <c r="I40" s="109"/>
      <c r="J40" s="109">
        <f>IF((SUM(F40:I40))=0,"－",(SUM(F40:I40)))</f>
        <v>101019</v>
      </c>
      <c r="K40" s="114"/>
      <c r="L40" s="109">
        <v>28201</v>
      </c>
      <c r="M40" s="109"/>
      <c r="N40" s="109">
        <v>35999</v>
      </c>
      <c r="O40" s="109"/>
      <c r="P40" s="115">
        <f>IF((SUM(L40:O40))=0,"－",(SUM(L40:O40)))</f>
        <v>64200</v>
      </c>
      <c r="Q40" s="115"/>
      <c r="R40" s="108">
        <f>IF((SUM(F40,L40))=0,"－",((SUM(F40))-(SUM(L40))))</f>
        <v>16918</v>
      </c>
      <c r="S40" s="109"/>
      <c r="T40" s="109">
        <f>IF((SUM(H40,N40))=0,"－",((SUM(H40))-(SUM(N40))))</f>
        <v>19901</v>
      </c>
      <c r="U40" s="109"/>
      <c r="V40" s="109">
        <f>IF((SUM(R40:U40))=((SUM(J40))-(SUM(P40))),(IF((SUM(R40:U40))=0,"－",(SUM(R40:U40)))),"異常")</f>
        <v>36819</v>
      </c>
      <c r="W40" s="109"/>
      <c r="X40" s="116">
        <f>IF((SUM(F40))=0,(IF((SUM(L40))=0,"－","有なし")),(IF((SUM(L40))=0,"投なし",((SUM(L40))/(SUM(F40))*100))))</f>
        <v>62.503601586914606</v>
      </c>
      <c r="Y40" s="117"/>
      <c r="Z40" s="117">
        <f>IF((SUM(H40))=0,(IF((SUM(N40))=0,"－","有なし")),(IF((SUM(N40))=0,"投なし",((SUM(N40))/(SUM(H40))*100))))</f>
        <v>64.398926654740606</v>
      </c>
      <c r="AA40" s="117"/>
      <c r="AB40" s="117">
        <f>IF((SUM(J40))=0,(IF((SUM(P40))=0,"－","有なし")),(IF((SUM(P40))=0,"投なし",((SUM(P40))/(SUM(J40))*100))))</f>
        <v>63.552401033468954</v>
      </c>
      <c r="AC40" s="117"/>
    </row>
    <row r="41" spans="1:29" ht="11.25" customHeight="1" x14ac:dyDescent="0.15">
      <c r="A41" s="35"/>
      <c r="B41" s="35"/>
      <c r="C41" s="110"/>
      <c r="D41" s="110"/>
      <c r="E41" s="111"/>
      <c r="F41" s="109"/>
      <c r="G41" s="109"/>
      <c r="H41" s="109"/>
      <c r="I41" s="109"/>
      <c r="J41" s="109"/>
      <c r="K41" s="114"/>
      <c r="L41" s="109"/>
      <c r="M41" s="109"/>
      <c r="N41" s="109"/>
      <c r="O41" s="109"/>
      <c r="P41" s="109"/>
      <c r="Q41" s="109"/>
      <c r="R41" s="108"/>
      <c r="S41" s="109"/>
      <c r="T41" s="109"/>
      <c r="U41" s="109"/>
      <c r="V41" s="109"/>
      <c r="W41" s="109"/>
      <c r="X41" s="108"/>
      <c r="Y41" s="109"/>
      <c r="Z41" s="109"/>
      <c r="AA41" s="109"/>
      <c r="AB41" s="109"/>
      <c r="AC41" s="109"/>
    </row>
    <row r="42" spans="1:29" ht="20.25" customHeight="1" x14ac:dyDescent="0.15">
      <c r="A42" s="35"/>
      <c r="B42" s="35"/>
      <c r="C42" s="110" t="s">
        <v>246</v>
      </c>
      <c r="D42" s="110"/>
      <c r="E42" s="111"/>
      <c r="F42" s="42"/>
      <c r="G42" s="42"/>
      <c r="H42" s="42"/>
      <c r="I42" s="42"/>
      <c r="J42" s="42"/>
      <c r="K42" s="43"/>
      <c r="L42" s="42"/>
      <c r="M42" s="42"/>
      <c r="N42" s="42"/>
      <c r="O42" s="42"/>
      <c r="P42" s="42"/>
      <c r="Q42" s="43"/>
      <c r="R42" s="42"/>
      <c r="S42" s="42"/>
      <c r="T42" s="42"/>
      <c r="U42" s="42"/>
      <c r="V42" s="42"/>
      <c r="W42" s="43"/>
      <c r="X42" s="41"/>
      <c r="Y42" s="41"/>
      <c r="Z42" s="41"/>
      <c r="AA42" s="41"/>
      <c r="AB42" s="41"/>
      <c r="AC42" s="41"/>
    </row>
    <row r="43" spans="1:29" ht="20.45" customHeight="1" x14ac:dyDescent="0.15">
      <c r="A43" s="35"/>
      <c r="B43" s="35"/>
      <c r="C43" s="121" t="s">
        <v>182</v>
      </c>
      <c r="D43" s="121"/>
      <c r="E43" s="140"/>
      <c r="F43" s="109">
        <v>44279</v>
      </c>
      <c r="G43" s="109"/>
      <c r="H43" s="109">
        <v>55018</v>
      </c>
      <c r="I43" s="109"/>
      <c r="J43" s="109">
        <v>99297</v>
      </c>
      <c r="K43" s="114"/>
      <c r="L43" s="109">
        <v>23981</v>
      </c>
      <c r="M43" s="109"/>
      <c r="N43" s="109">
        <v>30148</v>
      </c>
      <c r="O43" s="109"/>
      <c r="P43" s="109">
        <f>IF((SUM(L43:O43))=0,"－",(SUM(L43:O43)))</f>
        <v>54129</v>
      </c>
      <c r="Q43" s="114"/>
      <c r="R43" s="109">
        <v>20298</v>
      </c>
      <c r="S43" s="109"/>
      <c r="T43" s="109">
        <v>24870</v>
      </c>
      <c r="U43" s="109"/>
      <c r="V43" s="109">
        <f>IF((SUM(R43:U43))=((SUM(J43))-(SUM(P43))),(IF((SUM(R43:U43))=0,"－",(SUM(R43:U43)))),"異常")</f>
        <v>45168</v>
      </c>
      <c r="W43" s="114"/>
      <c r="X43" s="117">
        <f>IF((SUM(F43))=0,(IF((SUM(L43))=0,"－","有なし")),(IF((SUM(L43))=0,"投なし",((SUM(L43))/(SUM(F43))*100))))</f>
        <v>54.158856342735838</v>
      </c>
      <c r="Y43" s="117"/>
      <c r="Z43" s="117">
        <f>IF((SUM(H43))=0,(IF((SUM(N43))=0,"－","有なし")),(IF((SUM(N43))=0,"投なし",((SUM(N43))/(SUM(H43))*100))))</f>
        <v>54.79661201788506</v>
      </c>
      <c r="AA43" s="117"/>
      <c r="AB43" s="117">
        <f>IF((SUM(J43))=0,(IF((SUM(P43))=0,"－","有なし")),(IF((SUM(P43))=0,"投なし",((SUM(P43))/(SUM(J43))*100))))</f>
        <v>54.512220913018517</v>
      </c>
      <c r="AC43" s="117"/>
    </row>
    <row r="44" spans="1:29" ht="20.25" customHeight="1" x14ac:dyDescent="0.15">
      <c r="A44" s="35"/>
      <c r="B44" s="35"/>
      <c r="C44" s="121" t="s">
        <v>183</v>
      </c>
      <c r="D44" s="121"/>
      <c r="E44" s="140"/>
      <c r="F44" s="109">
        <v>44279</v>
      </c>
      <c r="G44" s="109"/>
      <c r="H44" s="109">
        <v>55018</v>
      </c>
      <c r="I44" s="109"/>
      <c r="J44" s="109">
        <f>IF((SUM(F44:I44))=0,"－",(SUM(F44:I44)))</f>
        <v>99297</v>
      </c>
      <c r="K44" s="114"/>
      <c r="L44" s="109">
        <v>23979</v>
      </c>
      <c r="M44" s="109"/>
      <c r="N44" s="109">
        <v>30145</v>
      </c>
      <c r="O44" s="109"/>
      <c r="P44" s="109">
        <f>IF((SUM(L44:O44))=0,"－",(SUM(L44:O44)))</f>
        <v>54124</v>
      </c>
      <c r="Q44" s="114"/>
      <c r="R44" s="109">
        <v>20300</v>
      </c>
      <c r="S44" s="109"/>
      <c r="T44" s="109">
        <v>24873</v>
      </c>
      <c r="U44" s="109"/>
      <c r="V44" s="109">
        <f>IF((SUM(R44:U44))=((SUM(J44))-(SUM(P44))),(IF((SUM(R44:U44))=0,"－",(SUM(R44:U44)))),"異常")</f>
        <v>45173</v>
      </c>
      <c r="W44" s="114"/>
      <c r="X44" s="117">
        <f>IF((SUM(F44))=0,(IF((SUM(L44))=0,"－","有なし")),(IF((SUM(L44))=0,"投なし",((SUM(L44))/(SUM(F44))*100))))</f>
        <v>54.154339528896308</v>
      </c>
      <c r="Y44" s="117"/>
      <c r="Z44" s="117">
        <f>IF((SUM(H44))=0,(IF((SUM(N44))=0,"－","有なし")),(IF((SUM(N44))=0,"投なし",((SUM(N44))/(SUM(H44))*100))))</f>
        <v>54.791159256970445</v>
      </c>
      <c r="AA44" s="117"/>
      <c r="AB44" s="117">
        <f>IF((SUM(J44))=0,(IF((SUM(P44))=0,"－","有なし")),(IF((SUM(P44))=0,"投なし",((SUM(P44))/(SUM(J44))*100))))</f>
        <v>54.507185514164583</v>
      </c>
      <c r="AC44" s="117"/>
    </row>
    <row r="45" spans="1:29" ht="12.75" customHeight="1" x14ac:dyDescent="0.15">
      <c r="C45" s="35"/>
      <c r="D45" s="35"/>
      <c r="E45" s="3"/>
      <c r="J45" s="35"/>
      <c r="K45" s="3"/>
      <c r="P45" s="35"/>
      <c r="Q45" s="3"/>
      <c r="V45" s="35"/>
      <c r="W45" s="3"/>
    </row>
    <row r="46" spans="1:29" ht="19.5" customHeight="1" x14ac:dyDescent="0.15">
      <c r="C46" s="110" t="s">
        <v>247</v>
      </c>
      <c r="D46" s="110"/>
      <c r="E46" s="111"/>
      <c r="F46" s="42"/>
      <c r="G46" s="42"/>
      <c r="H46" s="42"/>
      <c r="I46" s="42"/>
      <c r="J46" s="42"/>
      <c r="K46" s="43"/>
      <c r="L46" s="42"/>
      <c r="M46" s="42"/>
      <c r="N46" s="42"/>
      <c r="O46" s="42"/>
      <c r="P46" s="42"/>
      <c r="Q46" s="43"/>
      <c r="R46" s="42"/>
      <c r="S46" s="42"/>
      <c r="T46" s="42"/>
      <c r="U46" s="42"/>
      <c r="V46" s="42"/>
      <c r="W46" s="43"/>
      <c r="X46" s="41"/>
      <c r="Y46" s="41"/>
      <c r="Z46" s="41"/>
      <c r="AA46" s="41"/>
      <c r="AB46" s="41"/>
      <c r="AC46" s="41"/>
    </row>
    <row r="47" spans="1:29" ht="18.75" customHeight="1" x14ac:dyDescent="0.15">
      <c r="C47" s="121" t="s">
        <v>182</v>
      </c>
      <c r="D47" s="121"/>
      <c r="E47" s="140"/>
      <c r="F47" s="109">
        <v>44776</v>
      </c>
      <c r="G47" s="109"/>
      <c r="H47" s="109">
        <v>54990</v>
      </c>
      <c r="I47" s="109"/>
      <c r="J47" s="109">
        <v>99766</v>
      </c>
      <c r="K47" s="114"/>
      <c r="L47" s="109">
        <v>26055</v>
      </c>
      <c r="M47" s="109"/>
      <c r="N47" s="109">
        <v>33133</v>
      </c>
      <c r="O47" s="109"/>
      <c r="P47" s="109">
        <f>IF((SUM(L47:O47))=0,"－",(SUM(L47:O47)))</f>
        <v>59188</v>
      </c>
      <c r="Q47" s="114"/>
      <c r="R47" s="109">
        <v>18721</v>
      </c>
      <c r="S47" s="109"/>
      <c r="T47" s="109">
        <v>21857</v>
      </c>
      <c r="U47" s="109"/>
      <c r="V47" s="109">
        <f>IF((SUM(R47:U47))=((SUM(J47))-(SUM(P47))),(IF((SUM(R47:U47))=0,"－",(SUM(R47:U47)))),"異常")</f>
        <v>40578</v>
      </c>
      <c r="W47" s="114"/>
      <c r="X47" s="117">
        <f>IF((SUM(F47))=0,(IF((SUM(L47))=0,"－","有なし")),(IF((SUM(L47))=0,"投なし",((SUM(L47))/(SUM(F47))*100))))</f>
        <v>58.189655172413794</v>
      </c>
      <c r="Y47" s="117"/>
      <c r="Z47" s="117">
        <f>IF((SUM(H47))=0,(IF((SUM(N47))=0,"－","有なし")),(IF((SUM(N47))=0,"投なし",((SUM(N47))/(SUM(H47))*100))))</f>
        <v>60.25277323149664</v>
      </c>
      <c r="AA47" s="117"/>
      <c r="AB47" s="117">
        <f>IF((SUM(J47))=0,(IF((SUM(P47))=0,"－","有なし")),(IF((SUM(P47))=0,"投なし",((SUM(P47))/(SUM(J47))*100))))</f>
        <v>59.326824769961704</v>
      </c>
      <c r="AC47" s="117"/>
    </row>
    <row r="48" spans="1:29" ht="16.5" customHeight="1" x14ac:dyDescent="0.15">
      <c r="C48" s="121" t="s">
        <v>183</v>
      </c>
      <c r="D48" s="121"/>
      <c r="E48" s="140"/>
      <c r="F48" s="109">
        <v>44776</v>
      </c>
      <c r="G48" s="109"/>
      <c r="H48" s="109">
        <v>54990</v>
      </c>
      <c r="I48" s="109"/>
      <c r="J48" s="109">
        <f>IF((SUM(F48:I48))=0,"－",(SUM(F48:I48)))</f>
        <v>99766</v>
      </c>
      <c r="K48" s="114"/>
      <c r="L48" s="109">
        <v>26054</v>
      </c>
      <c r="M48" s="109"/>
      <c r="N48" s="109">
        <v>33135</v>
      </c>
      <c r="O48" s="109"/>
      <c r="P48" s="109">
        <f>IF((SUM(L48:O48))=0,"－",(SUM(L48:O48)))</f>
        <v>59189</v>
      </c>
      <c r="Q48" s="114"/>
      <c r="R48" s="109">
        <v>18722</v>
      </c>
      <c r="S48" s="109"/>
      <c r="T48" s="109">
        <v>21855</v>
      </c>
      <c r="U48" s="109"/>
      <c r="V48" s="109">
        <f>IF((SUM(R48:U48))=((SUM(J48))-(SUM(P48))),(IF((SUM(R48:U48))=0,"－",(SUM(R48:U48)))),"異常")</f>
        <v>40577</v>
      </c>
      <c r="W48" s="114"/>
      <c r="X48" s="117">
        <f>IF((SUM(F48))=0,(IF((SUM(L48))=0,"－","有なし")),(IF((SUM(L48))=0,"投なし",((SUM(L48))/(SUM(F48))*100))))</f>
        <v>58.187421833124887</v>
      </c>
      <c r="Y48" s="117"/>
      <c r="Z48" s="117">
        <f>IF((SUM(H48))=0,(IF((SUM(N48))=0,"－","有なし")),(IF((SUM(N48))=0,"投なし",((SUM(N48))/(SUM(H48))*100))))</f>
        <v>60.256410256410255</v>
      </c>
      <c r="AA48" s="117"/>
      <c r="AB48" s="117">
        <f>IF((SUM(J48))=0,(IF((SUM(P48))=0,"－","有なし")),(IF((SUM(P48))=0,"投なし",((SUM(P48))/(SUM(J48))*100))))</f>
        <v>59.327827115450148</v>
      </c>
      <c r="AC48" s="117"/>
    </row>
    <row r="49" spans="1:31" ht="12.75" customHeight="1" x14ac:dyDescent="0.15">
      <c r="C49" s="35"/>
      <c r="D49" s="35"/>
      <c r="E49" s="3"/>
      <c r="J49" s="35"/>
      <c r="K49" s="3"/>
      <c r="P49" s="35"/>
      <c r="Q49" s="3"/>
      <c r="V49" s="35"/>
      <c r="W49" s="3"/>
    </row>
    <row r="50" spans="1:31" ht="19.5" customHeight="1" x14ac:dyDescent="0.15">
      <c r="A50" s="121" t="s">
        <v>270</v>
      </c>
      <c r="B50" s="121"/>
      <c r="C50" s="110" t="s">
        <v>271</v>
      </c>
      <c r="D50" s="110"/>
      <c r="E50" s="111"/>
      <c r="F50" s="42"/>
      <c r="G50" s="42"/>
      <c r="H50" s="42"/>
      <c r="I50" s="42"/>
      <c r="J50" s="42"/>
      <c r="K50" s="43"/>
      <c r="L50" s="42"/>
      <c r="M50" s="42"/>
      <c r="N50" s="42"/>
      <c r="O50" s="42"/>
      <c r="P50" s="42"/>
      <c r="Q50" s="43"/>
      <c r="R50" s="42"/>
      <c r="S50" s="42"/>
      <c r="T50" s="42"/>
      <c r="U50" s="42"/>
      <c r="V50" s="42"/>
      <c r="W50" s="43"/>
      <c r="X50" s="41"/>
      <c r="Y50" s="41"/>
      <c r="Z50" s="41"/>
      <c r="AA50" s="41"/>
      <c r="AB50" s="41"/>
      <c r="AC50" s="41"/>
    </row>
    <row r="51" spans="1:31" ht="18.75" customHeight="1" x14ac:dyDescent="0.15">
      <c r="C51" s="121" t="s">
        <v>182</v>
      </c>
      <c r="D51" s="121"/>
      <c r="E51" s="140"/>
      <c r="F51" s="109">
        <v>43705</v>
      </c>
      <c r="G51" s="109"/>
      <c r="H51" s="109">
        <v>53645</v>
      </c>
      <c r="I51" s="109"/>
      <c r="J51" s="109">
        <v>97350</v>
      </c>
      <c r="K51" s="114"/>
      <c r="L51" s="109">
        <v>22431</v>
      </c>
      <c r="M51" s="109"/>
      <c r="N51" s="109">
        <v>28221</v>
      </c>
      <c r="O51" s="109"/>
      <c r="P51" s="109">
        <v>50652</v>
      </c>
      <c r="Q51" s="114"/>
      <c r="R51" s="109">
        <v>21274</v>
      </c>
      <c r="S51" s="109"/>
      <c r="T51" s="109">
        <v>25424</v>
      </c>
      <c r="U51" s="109"/>
      <c r="V51" s="109">
        <v>46698</v>
      </c>
      <c r="W51" s="114"/>
      <c r="X51" s="117">
        <v>51.32</v>
      </c>
      <c r="Y51" s="117"/>
      <c r="Z51" s="117">
        <v>52.61</v>
      </c>
      <c r="AA51" s="117"/>
      <c r="AB51" s="117">
        <v>52.03</v>
      </c>
      <c r="AC51" s="117"/>
    </row>
    <row r="52" spans="1:31" ht="16.5" customHeight="1" x14ac:dyDescent="0.15">
      <c r="C52" s="121" t="s">
        <v>183</v>
      </c>
      <c r="D52" s="121"/>
      <c r="E52" s="140"/>
      <c r="F52" s="108">
        <v>43705</v>
      </c>
      <c r="G52" s="109"/>
      <c r="H52" s="109">
        <v>53645</v>
      </c>
      <c r="I52" s="109"/>
      <c r="J52" s="109">
        <v>97350</v>
      </c>
      <c r="K52" s="114"/>
      <c r="L52" s="109">
        <v>22435</v>
      </c>
      <c r="M52" s="109"/>
      <c r="N52" s="109">
        <v>28221</v>
      </c>
      <c r="O52" s="109"/>
      <c r="P52" s="109">
        <v>50656</v>
      </c>
      <c r="Q52" s="114"/>
      <c r="R52" s="109">
        <v>21270</v>
      </c>
      <c r="S52" s="109"/>
      <c r="T52" s="109">
        <v>25424</v>
      </c>
      <c r="U52" s="109"/>
      <c r="V52" s="109">
        <v>46694</v>
      </c>
      <c r="W52" s="114"/>
      <c r="X52" s="117">
        <v>51.33</v>
      </c>
      <c r="Y52" s="117"/>
      <c r="Z52" s="117">
        <v>52.61</v>
      </c>
      <c r="AA52" s="117"/>
      <c r="AB52" s="117">
        <v>52.03</v>
      </c>
      <c r="AC52" s="117"/>
    </row>
    <row r="53" spans="1:31" ht="20.100000000000001" customHeight="1" thickBot="1" x14ac:dyDescent="0.2">
      <c r="A53" s="6"/>
      <c r="B53" s="6"/>
      <c r="C53" s="6"/>
      <c r="D53" s="6"/>
      <c r="E53" s="8"/>
      <c r="F53" s="6"/>
      <c r="G53" s="6"/>
      <c r="H53" s="6"/>
      <c r="I53" s="6"/>
      <c r="J53" s="6"/>
      <c r="K53" s="8"/>
      <c r="L53" s="6"/>
      <c r="M53" s="6"/>
      <c r="N53" s="6"/>
      <c r="O53" s="6"/>
      <c r="P53" s="6"/>
      <c r="Q53" s="8"/>
      <c r="R53" s="6"/>
      <c r="S53" s="6"/>
      <c r="T53" s="6"/>
      <c r="U53" s="6"/>
      <c r="V53" s="6"/>
      <c r="W53" s="8"/>
      <c r="X53" s="6"/>
      <c r="Y53" s="6"/>
      <c r="Z53" s="6"/>
      <c r="AA53" s="6"/>
      <c r="AB53" s="6"/>
      <c r="AC53" s="6"/>
      <c r="AD53" s="76"/>
      <c r="AE53" s="76"/>
    </row>
    <row r="54" spans="1:31" ht="20.100000000000001" customHeight="1" x14ac:dyDescent="0.15">
      <c r="V54" s="92"/>
      <c r="W54" s="92"/>
      <c r="X54" s="92"/>
      <c r="Y54" s="92"/>
      <c r="Z54" s="92"/>
      <c r="AA54" s="92"/>
      <c r="AB54" s="92"/>
      <c r="AC54" s="72" t="s">
        <v>240</v>
      </c>
      <c r="AD54" s="93"/>
    </row>
  </sheetData>
  <mergeCells count="590">
    <mergeCell ref="A50:B50"/>
    <mergeCell ref="T47:U47"/>
    <mergeCell ref="V47:W47"/>
    <mergeCell ref="X47:Y47"/>
    <mergeCell ref="Z47:AA47"/>
    <mergeCell ref="AB47:AC47"/>
    <mergeCell ref="C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B40:AC40"/>
    <mergeCell ref="C44:E44"/>
    <mergeCell ref="F44:G44"/>
    <mergeCell ref="H44:I44"/>
    <mergeCell ref="J44:K44"/>
    <mergeCell ref="L44:M44"/>
    <mergeCell ref="N44:O44"/>
    <mergeCell ref="AB44:AC44"/>
    <mergeCell ref="P44:Q44"/>
    <mergeCell ref="R44:S44"/>
    <mergeCell ref="T44:U44"/>
    <mergeCell ref="V44:W44"/>
    <mergeCell ref="X44:Y44"/>
    <mergeCell ref="Z44:AA44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Z41:AA41"/>
    <mergeCell ref="A6:B6"/>
    <mergeCell ref="C8:E8"/>
    <mergeCell ref="A10:B10"/>
    <mergeCell ref="C12:E12"/>
    <mergeCell ref="C16:E16"/>
    <mergeCell ref="C11:E11"/>
    <mergeCell ref="A9:B9"/>
    <mergeCell ref="C15:E15"/>
    <mergeCell ref="A13:B13"/>
    <mergeCell ref="V39:W39"/>
    <mergeCell ref="X39:Y39"/>
    <mergeCell ref="J39:K39"/>
    <mergeCell ref="L39:M39"/>
    <mergeCell ref="N39:O39"/>
    <mergeCell ref="Z39:AA39"/>
    <mergeCell ref="AB39:AC39"/>
    <mergeCell ref="C42:E42"/>
    <mergeCell ref="C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C40:E40"/>
    <mergeCell ref="F40:G40"/>
    <mergeCell ref="H40:I40"/>
    <mergeCell ref="X5:Y5"/>
    <mergeCell ref="Z5:AA5"/>
    <mergeCell ref="AB5:AC5"/>
    <mergeCell ref="A1:AC1"/>
    <mergeCell ref="X3:AC3"/>
    <mergeCell ref="Z4:AA4"/>
    <mergeCell ref="AB4:AC4"/>
    <mergeCell ref="X4:Y4"/>
    <mergeCell ref="L3:Q3"/>
    <mergeCell ref="T4:U4"/>
    <mergeCell ref="N4:O4"/>
    <mergeCell ref="P4:Q4"/>
    <mergeCell ref="R3:W3"/>
    <mergeCell ref="V4:W4"/>
    <mergeCell ref="R4:S4"/>
    <mergeCell ref="A3:E4"/>
    <mergeCell ref="F3:K3"/>
    <mergeCell ref="J4:K4"/>
    <mergeCell ref="F4:G4"/>
    <mergeCell ref="H4:I4"/>
    <mergeCell ref="L4:M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C6:E6"/>
    <mergeCell ref="F6:G6"/>
    <mergeCell ref="H6:I6"/>
    <mergeCell ref="J6:K6"/>
    <mergeCell ref="L6:M6"/>
    <mergeCell ref="N6:O6"/>
    <mergeCell ref="P6:Q6"/>
    <mergeCell ref="R6:S6"/>
    <mergeCell ref="T6:U6"/>
    <mergeCell ref="Z6:AA6"/>
    <mergeCell ref="AB6:AC6"/>
    <mergeCell ref="C7:E7"/>
    <mergeCell ref="F7:G7"/>
    <mergeCell ref="H7:I7"/>
    <mergeCell ref="J7:K7"/>
    <mergeCell ref="L7:M7"/>
    <mergeCell ref="N7:O7"/>
    <mergeCell ref="P7:Q7"/>
    <mergeCell ref="R7:S7"/>
    <mergeCell ref="V6:W6"/>
    <mergeCell ref="X6:Y6"/>
    <mergeCell ref="X7:Y7"/>
    <mergeCell ref="F8:G8"/>
    <mergeCell ref="H8:I8"/>
    <mergeCell ref="J8:K8"/>
    <mergeCell ref="L8:M8"/>
    <mergeCell ref="V8:W8"/>
    <mergeCell ref="X8:Y8"/>
    <mergeCell ref="T7:U7"/>
    <mergeCell ref="V7:W7"/>
    <mergeCell ref="AB8:AC8"/>
    <mergeCell ref="T9:U9"/>
    <mergeCell ref="Z9:AA9"/>
    <mergeCell ref="N8:O8"/>
    <mergeCell ref="P8:Q8"/>
    <mergeCell ref="R8:S8"/>
    <mergeCell ref="T8:U8"/>
    <mergeCell ref="Z8:AA8"/>
    <mergeCell ref="Z7:AA7"/>
    <mergeCell ref="AB7:AC7"/>
    <mergeCell ref="N10:O10"/>
    <mergeCell ref="P10:Q10"/>
    <mergeCell ref="R10:S10"/>
    <mergeCell ref="T10:U10"/>
    <mergeCell ref="Z10:AA10"/>
    <mergeCell ref="AB10:AC10"/>
    <mergeCell ref="AB9:AC9"/>
    <mergeCell ref="C10:E10"/>
    <mergeCell ref="F10:G10"/>
    <mergeCell ref="H10:I10"/>
    <mergeCell ref="J10:K10"/>
    <mergeCell ref="L10:M10"/>
    <mergeCell ref="V10:W10"/>
    <mergeCell ref="X10:Y10"/>
    <mergeCell ref="V9:W9"/>
    <mergeCell ref="X9:Y9"/>
    <mergeCell ref="C9:E9"/>
    <mergeCell ref="F9:G9"/>
    <mergeCell ref="H9:I9"/>
    <mergeCell ref="J9:K9"/>
    <mergeCell ref="L9:M9"/>
    <mergeCell ref="N9:O9"/>
    <mergeCell ref="P9:Q9"/>
    <mergeCell ref="R9:S9"/>
    <mergeCell ref="Z11:AA11"/>
    <mergeCell ref="AB11:AC11"/>
    <mergeCell ref="V12:W12"/>
    <mergeCell ref="X12:Y12"/>
    <mergeCell ref="T11:U11"/>
    <mergeCell ref="Z12:AA12"/>
    <mergeCell ref="AB12:AC12"/>
    <mergeCell ref="F11:G11"/>
    <mergeCell ref="H11:I11"/>
    <mergeCell ref="J11:K11"/>
    <mergeCell ref="L11:M11"/>
    <mergeCell ref="N11:O11"/>
    <mergeCell ref="P11:Q11"/>
    <mergeCell ref="T13:U13"/>
    <mergeCell ref="F12:G12"/>
    <mergeCell ref="H12:I12"/>
    <mergeCell ref="J12:K12"/>
    <mergeCell ref="L12:M12"/>
    <mergeCell ref="V11:W11"/>
    <mergeCell ref="X11:Y11"/>
    <mergeCell ref="N12:O12"/>
    <mergeCell ref="P12:Q12"/>
    <mergeCell ref="R12:S12"/>
    <mergeCell ref="T12:U12"/>
    <mergeCell ref="R11:S11"/>
    <mergeCell ref="X13:Y13"/>
    <mergeCell ref="N14:O14"/>
    <mergeCell ref="P14:Q14"/>
    <mergeCell ref="R14:S14"/>
    <mergeCell ref="T14:U14"/>
    <mergeCell ref="Z14:AA14"/>
    <mergeCell ref="Z13:AA13"/>
    <mergeCell ref="AB13:AC13"/>
    <mergeCell ref="C14:E14"/>
    <mergeCell ref="F14:G14"/>
    <mergeCell ref="H14:I14"/>
    <mergeCell ref="J14:K14"/>
    <mergeCell ref="L14:M14"/>
    <mergeCell ref="V14:W14"/>
    <mergeCell ref="X14:Y14"/>
    <mergeCell ref="V13:W13"/>
    <mergeCell ref="AB14:AC14"/>
    <mergeCell ref="C13:E13"/>
    <mergeCell ref="F13:G13"/>
    <mergeCell ref="H13:I13"/>
    <mergeCell ref="J13:K13"/>
    <mergeCell ref="L13:M13"/>
    <mergeCell ref="N13:O13"/>
    <mergeCell ref="P13:Q13"/>
    <mergeCell ref="R13:S13"/>
    <mergeCell ref="AB16:AC16"/>
    <mergeCell ref="AB15:AC15"/>
    <mergeCell ref="F16:G16"/>
    <mergeCell ref="H16:I16"/>
    <mergeCell ref="J16:K16"/>
    <mergeCell ref="L16:M16"/>
    <mergeCell ref="V16:W16"/>
    <mergeCell ref="X16:Y16"/>
    <mergeCell ref="T15:U15"/>
    <mergeCell ref="V15:W15"/>
    <mergeCell ref="X15:Y15"/>
    <mergeCell ref="F15:G15"/>
    <mergeCell ref="H15:I15"/>
    <mergeCell ref="J15:K15"/>
    <mergeCell ref="L15:M15"/>
    <mergeCell ref="N15:O15"/>
    <mergeCell ref="P15:Q15"/>
    <mergeCell ref="R15:S15"/>
    <mergeCell ref="Z15:AA15"/>
    <mergeCell ref="N16:O16"/>
    <mergeCell ref="P16:Q16"/>
    <mergeCell ref="R16:S16"/>
    <mergeCell ref="T16:U16"/>
    <mergeCell ref="Z16:AA16"/>
    <mergeCell ref="AB17:AC17"/>
    <mergeCell ref="C18:E18"/>
    <mergeCell ref="F18:G18"/>
    <mergeCell ref="H18:I18"/>
    <mergeCell ref="J18:K18"/>
    <mergeCell ref="L18:M18"/>
    <mergeCell ref="V18:W18"/>
    <mergeCell ref="F17:G17"/>
    <mergeCell ref="H17:I17"/>
    <mergeCell ref="J17:K17"/>
    <mergeCell ref="L17:M17"/>
    <mergeCell ref="N17:O17"/>
    <mergeCell ref="P17:Q17"/>
    <mergeCell ref="V17:W17"/>
    <mergeCell ref="X17:Y17"/>
    <mergeCell ref="N18:O18"/>
    <mergeCell ref="P18:Q18"/>
    <mergeCell ref="R18:S18"/>
    <mergeCell ref="T18:U18"/>
    <mergeCell ref="R17:S17"/>
    <mergeCell ref="T17:U17"/>
    <mergeCell ref="Z17:AA17"/>
    <mergeCell ref="Z18:AA18"/>
    <mergeCell ref="AB18:AC18"/>
    <mergeCell ref="C19:E19"/>
    <mergeCell ref="F19:G19"/>
    <mergeCell ref="H19:I19"/>
    <mergeCell ref="J19:K19"/>
    <mergeCell ref="L19:M19"/>
    <mergeCell ref="N19:O19"/>
    <mergeCell ref="P19:Q19"/>
    <mergeCell ref="R19:S19"/>
    <mergeCell ref="X18:Y18"/>
    <mergeCell ref="Z19:AA19"/>
    <mergeCell ref="AB19:AC19"/>
    <mergeCell ref="F20:G20"/>
    <mergeCell ref="H20:I20"/>
    <mergeCell ref="J20:K20"/>
    <mergeCell ref="L20:M20"/>
    <mergeCell ref="V20:W20"/>
    <mergeCell ref="X20:Y20"/>
    <mergeCell ref="T19:U19"/>
    <mergeCell ref="V19:W19"/>
    <mergeCell ref="X19:Y19"/>
    <mergeCell ref="AB21:AC21"/>
    <mergeCell ref="V22:W22"/>
    <mergeCell ref="X22:Y22"/>
    <mergeCell ref="V21:W21"/>
    <mergeCell ref="X21:Y21"/>
    <mergeCell ref="AB20:AC20"/>
    <mergeCell ref="F21:G21"/>
    <mergeCell ref="H21:I21"/>
    <mergeCell ref="J21:K21"/>
    <mergeCell ref="L21:M21"/>
    <mergeCell ref="N21:O21"/>
    <mergeCell ref="P21:Q21"/>
    <mergeCell ref="R21:S21"/>
    <mergeCell ref="T21:U21"/>
    <mergeCell ref="Z21:AA21"/>
    <mergeCell ref="N20:O20"/>
    <mergeCell ref="P20:Q20"/>
    <mergeCell ref="R20:S20"/>
    <mergeCell ref="T20:U20"/>
    <mergeCell ref="Z20:AA20"/>
    <mergeCell ref="N22:O22"/>
    <mergeCell ref="F22:G22"/>
    <mergeCell ref="H22:I22"/>
    <mergeCell ref="AB27:AC27"/>
    <mergeCell ref="Z26:AA26"/>
    <mergeCell ref="J22:K22"/>
    <mergeCell ref="L22:M22"/>
    <mergeCell ref="P22:Q22"/>
    <mergeCell ref="R22:S22"/>
    <mergeCell ref="T22:U22"/>
    <mergeCell ref="Z22:AA22"/>
    <mergeCell ref="F24:G24"/>
    <mergeCell ref="H24:I24"/>
    <mergeCell ref="J24:K24"/>
    <mergeCell ref="L24:M24"/>
    <mergeCell ref="T23:U23"/>
    <mergeCell ref="V23:W23"/>
    <mergeCell ref="X23:Y23"/>
    <mergeCell ref="F23:G23"/>
    <mergeCell ref="H23:I23"/>
    <mergeCell ref="J23:K23"/>
    <mergeCell ref="L23:M23"/>
    <mergeCell ref="N23:O23"/>
    <mergeCell ref="Z23:AA23"/>
    <mergeCell ref="P23:Q23"/>
    <mergeCell ref="R23:S23"/>
    <mergeCell ref="AB22:AC22"/>
    <mergeCell ref="AB28:AC28"/>
    <mergeCell ref="V28:W28"/>
    <mergeCell ref="H32:I32"/>
    <mergeCell ref="J32:K32"/>
    <mergeCell ref="L32:M32"/>
    <mergeCell ref="Z24:AA24"/>
    <mergeCell ref="AB24:AC24"/>
    <mergeCell ref="N24:O24"/>
    <mergeCell ref="P24:Q24"/>
    <mergeCell ref="R24:S24"/>
    <mergeCell ref="T24:U24"/>
    <mergeCell ref="Z31:AA31"/>
    <mergeCell ref="V31:W31"/>
    <mergeCell ref="N31:O31"/>
    <mergeCell ref="V32:W32"/>
    <mergeCell ref="X32:Y32"/>
    <mergeCell ref="Z32:AA32"/>
    <mergeCell ref="AB32:AC32"/>
    <mergeCell ref="X31:Y31"/>
    <mergeCell ref="J26:K26"/>
    <mergeCell ref="Z28:AA28"/>
    <mergeCell ref="AB26:AC26"/>
    <mergeCell ref="V26:W26"/>
    <mergeCell ref="X26:Y26"/>
    <mergeCell ref="P27:Q27"/>
    <mergeCell ref="T26:U26"/>
    <mergeCell ref="AB23:AC23"/>
    <mergeCell ref="Z30:AA30"/>
    <mergeCell ref="X30:Y30"/>
    <mergeCell ref="T30:U30"/>
    <mergeCell ref="V30:W30"/>
    <mergeCell ref="R30:S30"/>
    <mergeCell ref="L30:M30"/>
    <mergeCell ref="N30:O30"/>
    <mergeCell ref="P30:Q30"/>
    <mergeCell ref="V24:W24"/>
    <mergeCell ref="X24:Y24"/>
    <mergeCell ref="Z25:AA25"/>
    <mergeCell ref="AB25:AC25"/>
    <mergeCell ref="AB30:AC30"/>
    <mergeCell ref="V25:W25"/>
    <mergeCell ref="X25:Y25"/>
    <mergeCell ref="L26:M26"/>
    <mergeCell ref="N26:O26"/>
    <mergeCell ref="P26:Q26"/>
    <mergeCell ref="N25:O25"/>
    <mergeCell ref="P25:Q25"/>
    <mergeCell ref="R26:S26"/>
    <mergeCell ref="L33:M33"/>
    <mergeCell ref="F32:G32"/>
    <mergeCell ref="L31:M31"/>
    <mergeCell ref="F30:G30"/>
    <mergeCell ref="X27:Y27"/>
    <mergeCell ref="Z27:AA27"/>
    <mergeCell ref="T27:U27"/>
    <mergeCell ref="V27:W27"/>
    <mergeCell ref="R28:S28"/>
    <mergeCell ref="J29:K29"/>
    <mergeCell ref="L29:M29"/>
    <mergeCell ref="N29:O29"/>
    <mergeCell ref="P29:Q29"/>
    <mergeCell ref="R29:S29"/>
    <mergeCell ref="X28:Y28"/>
    <mergeCell ref="T29:U29"/>
    <mergeCell ref="Z29:AA29"/>
    <mergeCell ref="F27:G27"/>
    <mergeCell ref="N28:O28"/>
    <mergeCell ref="L28:M28"/>
    <mergeCell ref="R27:S27"/>
    <mergeCell ref="F28:G28"/>
    <mergeCell ref="H28:I28"/>
    <mergeCell ref="T28:U28"/>
    <mergeCell ref="P31:Q31"/>
    <mergeCell ref="N32:O32"/>
    <mergeCell ref="P32:Q32"/>
    <mergeCell ref="T32:U32"/>
    <mergeCell ref="T31:U31"/>
    <mergeCell ref="R32:S32"/>
    <mergeCell ref="V36:W36"/>
    <mergeCell ref="X36:Y36"/>
    <mergeCell ref="Z36:AA36"/>
    <mergeCell ref="R34:S34"/>
    <mergeCell ref="T34:U34"/>
    <mergeCell ref="X33:Y33"/>
    <mergeCell ref="Z33:AA33"/>
    <mergeCell ref="Z35:AA35"/>
    <mergeCell ref="Z34:AA34"/>
    <mergeCell ref="C35:E35"/>
    <mergeCell ref="F35:G35"/>
    <mergeCell ref="H35:I35"/>
    <mergeCell ref="J35:K35"/>
    <mergeCell ref="L35:M35"/>
    <mergeCell ref="N35:O35"/>
    <mergeCell ref="V34:W34"/>
    <mergeCell ref="X34:Y34"/>
    <mergeCell ref="C36:E36"/>
    <mergeCell ref="V35:W35"/>
    <mergeCell ref="X35:Y35"/>
    <mergeCell ref="F36:G36"/>
    <mergeCell ref="H36:I36"/>
    <mergeCell ref="J36:K36"/>
    <mergeCell ref="L36:M36"/>
    <mergeCell ref="C34:E34"/>
    <mergeCell ref="F34:G34"/>
    <mergeCell ref="H34:I34"/>
    <mergeCell ref="J34:K34"/>
    <mergeCell ref="L34:M34"/>
    <mergeCell ref="A17:B17"/>
    <mergeCell ref="C17:E17"/>
    <mergeCell ref="A21:B21"/>
    <mergeCell ref="C21:E21"/>
    <mergeCell ref="AB35:AC35"/>
    <mergeCell ref="T38:U38"/>
    <mergeCell ref="V38:W38"/>
    <mergeCell ref="X38:Y38"/>
    <mergeCell ref="Z38:AA38"/>
    <mergeCell ref="N36:O36"/>
    <mergeCell ref="P36:Q36"/>
    <mergeCell ref="R36:S36"/>
    <mergeCell ref="AB36:AC36"/>
    <mergeCell ref="T36:U36"/>
    <mergeCell ref="AB34:AC34"/>
    <mergeCell ref="P35:Q35"/>
    <mergeCell ref="R35:S35"/>
    <mergeCell ref="N34:O34"/>
    <mergeCell ref="P34:Q34"/>
    <mergeCell ref="P38:Q38"/>
    <mergeCell ref="T35:U35"/>
    <mergeCell ref="A25:B25"/>
    <mergeCell ref="C25:E25"/>
    <mergeCell ref="C20:E20"/>
    <mergeCell ref="C24:E24"/>
    <mergeCell ref="A29:B29"/>
    <mergeCell ref="C29:E29"/>
    <mergeCell ref="C27:E27"/>
    <mergeCell ref="C23:E23"/>
    <mergeCell ref="C22:E22"/>
    <mergeCell ref="C28:E28"/>
    <mergeCell ref="V29:W29"/>
    <mergeCell ref="X29:Y29"/>
    <mergeCell ref="J28:K28"/>
    <mergeCell ref="R25:S25"/>
    <mergeCell ref="T25:U25"/>
    <mergeCell ref="J25:K25"/>
    <mergeCell ref="C26:E26"/>
    <mergeCell ref="F26:G26"/>
    <mergeCell ref="H26:I26"/>
    <mergeCell ref="F25:G25"/>
    <mergeCell ref="H25:I25"/>
    <mergeCell ref="L25:M25"/>
    <mergeCell ref="H27:I27"/>
    <mergeCell ref="J27:K27"/>
    <mergeCell ref="L27:M27"/>
    <mergeCell ref="N27:O27"/>
    <mergeCell ref="P28:Q28"/>
    <mergeCell ref="AB29:AC29"/>
    <mergeCell ref="A33:B33"/>
    <mergeCell ref="C33:E33"/>
    <mergeCell ref="F33:G33"/>
    <mergeCell ref="H33:I33"/>
    <mergeCell ref="J33:K33"/>
    <mergeCell ref="N33:O33"/>
    <mergeCell ref="AB31:AC31"/>
    <mergeCell ref="H30:I30"/>
    <mergeCell ref="J30:K30"/>
    <mergeCell ref="C31:E31"/>
    <mergeCell ref="R31:S31"/>
    <mergeCell ref="F31:G31"/>
    <mergeCell ref="H31:I31"/>
    <mergeCell ref="J31:K31"/>
    <mergeCell ref="C32:E32"/>
    <mergeCell ref="F29:G29"/>
    <mergeCell ref="H29:I29"/>
    <mergeCell ref="C30:E30"/>
    <mergeCell ref="AB33:AC33"/>
    <mergeCell ref="P33:Q33"/>
    <mergeCell ref="R33:S33"/>
    <mergeCell ref="T33:U33"/>
    <mergeCell ref="V33:W33"/>
    <mergeCell ref="T39:U39"/>
    <mergeCell ref="C39:E39"/>
    <mergeCell ref="F39:G39"/>
    <mergeCell ref="H39:I39"/>
    <mergeCell ref="A37:B37"/>
    <mergeCell ref="C37:E37"/>
    <mergeCell ref="F37:G37"/>
    <mergeCell ref="H37:I37"/>
    <mergeCell ref="J37:K37"/>
    <mergeCell ref="L37:M37"/>
    <mergeCell ref="N37:O37"/>
    <mergeCell ref="P37:Q37"/>
    <mergeCell ref="R37:S37"/>
    <mergeCell ref="C52:E52"/>
    <mergeCell ref="F52:G52"/>
    <mergeCell ref="H52:I52"/>
    <mergeCell ref="J52:K52"/>
    <mergeCell ref="T37:U37"/>
    <mergeCell ref="V37:W37"/>
    <mergeCell ref="X37:Y37"/>
    <mergeCell ref="Z37:AA37"/>
    <mergeCell ref="AB37:AC37"/>
    <mergeCell ref="C41:E41"/>
    <mergeCell ref="F41:G41"/>
    <mergeCell ref="H41:I41"/>
    <mergeCell ref="J41:K41"/>
    <mergeCell ref="L41:M41"/>
    <mergeCell ref="R38:S38"/>
    <mergeCell ref="N38:O38"/>
    <mergeCell ref="P39:Q39"/>
    <mergeCell ref="R39:S39"/>
    <mergeCell ref="AB38:AC38"/>
    <mergeCell ref="C38:E38"/>
    <mergeCell ref="F38:G38"/>
    <mergeCell ref="H38:I38"/>
    <mergeCell ref="J38:K38"/>
    <mergeCell ref="L38:M38"/>
    <mergeCell ref="AB41:AC41"/>
    <mergeCell ref="C50:E50"/>
    <mergeCell ref="C51:E51"/>
    <mergeCell ref="F51:G51"/>
    <mergeCell ref="H51:I51"/>
    <mergeCell ref="J51:K51"/>
    <mergeCell ref="L51:M51"/>
    <mergeCell ref="N51:O51"/>
    <mergeCell ref="N41:O41"/>
    <mergeCell ref="P41:Q41"/>
    <mergeCell ref="R41:S41"/>
    <mergeCell ref="T41:U41"/>
    <mergeCell ref="V41:W41"/>
    <mergeCell ref="X41:Y41"/>
    <mergeCell ref="AB51:AC51"/>
    <mergeCell ref="C46:E46"/>
    <mergeCell ref="C47:E47"/>
    <mergeCell ref="F47:G47"/>
    <mergeCell ref="H47:I47"/>
    <mergeCell ref="J47:K47"/>
    <mergeCell ref="L47:M47"/>
    <mergeCell ref="N47:O47"/>
    <mergeCell ref="P47:Q47"/>
    <mergeCell ref="R47:S47"/>
    <mergeCell ref="L52:M52"/>
    <mergeCell ref="Z52:AA52"/>
    <mergeCell ref="AB52:AC52"/>
    <mergeCell ref="N52:O52"/>
    <mergeCell ref="P52:Q52"/>
    <mergeCell ref="P51:Q51"/>
    <mergeCell ref="R51:S51"/>
    <mergeCell ref="T51:U51"/>
    <mergeCell ref="V51:W51"/>
    <mergeCell ref="X51:Y51"/>
    <mergeCell ref="Z51:AA51"/>
    <mergeCell ref="R52:S52"/>
    <mergeCell ref="T52:U52"/>
    <mergeCell ref="V52:W52"/>
    <mergeCell ref="X52:Y52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showGridLines="0" topLeftCell="A4" zoomScale="70" zoomScaleNormal="70" workbookViewId="0"/>
  </sheetViews>
  <sheetFormatPr defaultColWidth="4.125" defaultRowHeight="20.100000000000001" customHeight="1" x14ac:dyDescent="0.15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 x14ac:dyDescent="0.15">
      <c r="A1" s="136" t="s">
        <v>222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spans="1:29" ht="12" customHeight="1" thickBot="1" x14ac:dyDescent="0.2">
      <c r="A2" s="2"/>
    </row>
    <row r="3" spans="1:29" ht="22.9" customHeight="1" x14ac:dyDescent="0.15">
      <c r="A3" s="128" t="s">
        <v>0</v>
      </c>
      <c r="B3" s="141"/>
      <c r="C3" s="141"/>
      <c r="D3" s="141"/>
      <c r="E3" s="141"/>
      <c r="F3" s="141" t="s">
        <v>2</v>
      </c>
      <c r="G3" s="141"/>
      <c r="H3" s="141"/>
      <c r="I3" s="141"/>
      <c r="J3" s="141"/>
      <c r="K3" s="141"/>
      <c r="L3" s="141" t="s">
        <v>3</v>
      </c>
      <c r="M3" s="141"/>
      <c r="N3" s="141"/>
      <c r="O3" s="141"/>
      <c r="P3" s="141"/>
      <c r="Q3" s="141"/>
      <c r="R3" s="141" t="s">
        <v>4</v>
      </c>
      <c r="S3" s="141"/>
      <c r="T3" s="141"/>
      <c r="U3" s="141"/>
      <c r="V3" s="141"/>
      <c r="W3" s="141"/>
      <c r="X3" s="141" t="s">
        <v>5</v>
      </c>
      <c r="Y3" s="141"/>
      <c r="Z3" s="141"/>
      <c r="AA3" s="141"/>
      <c r="AB3" s="141"/>
      <c r="AC3" s="126"/>
    </row>
    <row r="4" spans="1:29" ht="22.9" customHeight="1" x14ac:dyDescent="0.15">
      <c r="A4" s="131"/>
      <c r="B4" s="142"/>
      <c r="C4" s="142"/>
      <c r="D4" s="142"/>
      <c r="E4" s="142"/>
      <c r="F4" s="142" t="s">
        <v>1</v>
      </c>
      <c r="G4" s="142"/>
      <c r="H4" s="142" t="s">
        <v>6</v>
      </c>
      <c r="I4" s="142"/>
      <c r="J4" s="142" t="s">
        <v>20</v>
      </c>
      <c r="K4" s="130"/>
      <c r="L4" s="142" t="s">
        <v>1</v>
      </c>
      <c r="M4" s="142"/>
      <c r="N4" s="142" t="s">
        <v>6</v>
      </c>
      <c r="O4" s="142"/>
      <c r="P4" s="142" t="s">
        <v>20</v>
      </c>
      <c r="Q4" s="130"/>
      <c r="R4" s="142" t="s">
        <v>1</v>
      </c>
      <c r="S4" s="142"/>
      <c r="T4" s="142" t="s">
        <v>6</v>
      </c>
      <c r="U4" s="142"/>
      <c r="V4" s="142" t="s">
        <v>20</v>
      </c>
      <c r="W4" s="130"/>
      <c r="X4" s="142" t="s">
        <v>1</v>
      </c>
      <c r="Y4" s="142"/>
      <c r="Z4" s="142" t="s">
        <v>6</v>
      </c>
      <c r="AA4" s="142"/>
      <c r="AB4" s="142" t="s">
        <v>20</v>
      </c>
      <c r="AC4" s="130"/>
    </row>
    <row r="5" spans="1:29" ht="12.75" customHeight="1" x14ac:dyDescent="0.15">
      <c r="A5" s="35"/>
      <c r="B5" s="35"/>
      <c r="C5" s="35"/>
      <c r="D5" s="35"/>
      <c r="E5" s="3"/>
      <c r="F5" s="109"/>
      <c r="G5" s="109"/>
      <c r="H5" s="109"/>
      <c r="I5" s="109"/>
      <c r="J5" s="109"/>
      <c r="K5" s="109"/>
      <c r="L5" s="129"/>
      <c r="M5" s="118"/>
      <c r="N5" s="109"/>
      <c r="O5" s="109"/>
      <c r="P5" s="109"/>
      <c r="Q5" s="109"/>
      <c r="R5" s="108"/>
      <c r="S5" s="109"/>
      <c r="T5" s="109"/>
      <c r="U5" s="109"/>
      <c r="V5" s="109"/>
      <c r="W5" s="109"/>
      <c r="X5" s="116"/>
      <c r="Y5" s="117"/>
      <c r="Z5" s="117"/>
      <c r="AA5" s="117"/>
      <c r="AB5" s="117"/>
      <c r="AC5" s="117"/>
    </row>
    <row r="6" spans="1:29" ht="22.9" customHeight="1" x14ac:dyDescent="0.15">
      <c r="A6" s="121" t="s">
        <v>7</v>
      </c>
      <c r="B6" s="121"/>
      <c r="C6" s="110" t="s">
        <v>189</v>
      </c>
      <c r="D6" s="110"/>
      <c r="E6" s="111"/>
      <c r="F6" s="109">
        <v>40714</v>
      </c>
      <c r="G6" s="109"/>
      <c r="H6" s="109">
        <v>52874</v>
      </c>
      <c r="I6" s="109"/>
      <c r="J6" s="115">
        <f>IF((SUM(F6:I6))=0,"－",(SUM(F6:I6)))</f>
        <v>93588</v>
      </c>
      <c r="K6" s="115"/>
      <c r="L6" s="108">
        <v>31248</v>
      </c>
      <c r="M6" s="109"/>
      <c r="N6" s="109">
        <v>41844</v>
      </c>
      <c r="O6" s="109"/>
      <c r="P6" s="115">
        <f>IF((SUM(L6:O6))=0,"－",(SUM(L6:O6)))</f>
        <v>73092</v>
      </c>
      <c r="Q6" s="115"/>
      <c r="R6" s="108">
        <f>IF((SUM(F6,L6))=0,"－",((SUM(F6))-(SUM(L6))))</f>
        <v>9466</v>
      </c>
      <c r="S6" s="109"/>
      <c r="T6" s="109">
        <f>IF((SUM(H6,N6))=0,"－",((SUM(H6))-(SUM(N6))))</f>
        <v>11030</v>
      </c>
      <c r="U6" s="109"/>
      <c r="V6" s="109">
        <f>IF((SUM(R6:U6))=((SUM(J6))-(SUM(P6))),(IF((SUM(R6:U6))=0,"－",(SUM(R6:U6)))),"異常")</f>
        <v>20496</v>
      </c>
      <c r="W6" s="109"/>
      <c r="X6" s="116">
        <f>IF((SUM(F6))=0,(IF((SUM(L6))=0,"－","有なし")),(IF((SUM(L6))=0,"投なし",((SUM(L6))/(SUM(F6))*100))))</f>
        <v>76.750012280787942</v>
      </c>
      <c r="Y6" s="117"/>
      <c r="Z6" s="117">
        <f>IF((SUM(H6))=0,(IF((SUM(N6))=0,"－","有なし")),(IF((SUM(N6))=0,"投なし",((SUM(N6))/(SUM(H6))*100))))</f>
        <v>79.13908537277301</v>
      </c>
      <c r="AA6" s="117"/>
      <c r="AB6" s="117">
        <f>IF((SUM(J6))=0,(IF((SUM(P6))=0,"－","有なし")),(IF((SUM(P6))=0,"投なし",((SUM(P6))/(SUM(J6))*100))))</f>
        <v>78.099756379022949</v>
      </c>
      <c r="AC6" s="117"/>
    </row>
    <row r="7" spans="1:29" ht="12" customHeight="1" x14ac:dyDescent="0.15">
      <c r="A7" s="35"/>
      <c r="B7" s="35"/>
      <c r="C7" s="35"/>
      <c r="D7" s="35"/>
      <c r="E7" s="3"/>
      <c r="F7" s="109"/>
      <c r="G7" s="109"/>
      <c r="H7" s="109"/>
      <c r="I7" s="109"/>
      <c r="J7" s="109"/>
      <c r="K7" s="109"/>
      <c r="L7" s="108"/>
      <c r="M7" s="109"/>
      <c r="N7" s="109"/>
      <c r="O7" s="109"/>
      <c r="P7" s="109"/>
      <c r="Q7" s="109"/>
      <c r="R7" s="108"/>
      <c r="S7" s="109"/>
      <c r="T7" s="109"/>
      <c r="U7" s="109"/>
      <c r="V7" s="109"/>
      <c r="W7" s="109"/>
      <c r="X7" s="116"/>
      <c r="Y7" s="117"/>
      <c r="Z7" s="117"/>
      <c r="AA7" s="117"/>
      <c r="AB7" s="117"/>
      <c r="AC7" s="117"/>
    </row>
    <row r="8" spans="1:29" ht="22.9" customHeight="1" x14ac:dyDescent="0.15">
      <c r="A8" s="121"/>
      <c r="B8" s="121"/>
      <c r="C8" s="110" t="s">
        <v>190</v>
      </c>
      <c r="D8" s="110"/>
      <c r="E8" s="111"/>
      <c r="F8" s="109">
        <v>41990</v>
      </c>
      <c r="G8" s="109"/>
      <c r="H8" s="109">
        <v>54134</v>
      </c>
      <c r="I8" s="109"/>
      <c r="J8" s="115">
        <f>IF((SUM(F8:I8))=0,"－",(SUM(F8:I8)))</f>
        <v>96124</v>
      </c>
      <c r="K8" s="115"/>
      <c r="L8" s="108">
        <v>34190</v>
      </c>
      <c r="M8" s="109"/>
      <c r="N8" s="109">
        <v>45993</v>
      </c>
      <c r="O8" s="109"/>
      <c r="P8" s="115">
        <f>IF((SUM(L8:O8))=0,"－",(SUM(L8:O8)))</f>
        <v>80183</v>
      </c>
      <c r="Q8" s="115"/>
      <c r="R8" s="108">
        <f>IF((SUM(F8,L8))=0,"－",((SUM(F8))-(SUM(L8))))</f>
        <v>7800</v>
      </c>
      <c r="S8" s="109"/>
      <c r="T8" s="109">
        <f>IF((SUM(H8,N8))=0,"－",((SUM(H8))-(SUM(N8))))</f>
        <v>8141</v>
      </c>
      <c r="U8" s="109"/>
      <c r="V8" s="109">
        <f>IF((SUM(R8:U8))=((SUM(J8))-(SUM(P8))),(IF((SUM(R8:U8))=0,"－",(SUM(R8:U8)))),"異常")</f>
        <v>15941</v>
      </c>
      <c r="W8" s="109"/>
      <c r="X8" s="116">
        <f>IF((SUM(F8))=0,(IF((SUM(L8))=0,"－","有なし")),(IF((SUM(L8))=0,"投なし",((SUM(L8))/(SUM(F8))*100))))</f>
        <v>81.424148606811144</v>
      </c>
      <c r="Y8" s="117"/>
      <c r="Z8" s="117">
        <f>IF((SUM(H8))=0,(IF((SUM(N8))=0,"－","有なし")),(IF((SUM(N8))=0,"投なし",((SUM(N8))/(SUM(H8))*100))))</f>
        <v>84.961392101082495</v>
      </c>
      <c r="AA8" s="117"/>
      <c r="AB8" s="117">
        <f>IF((SUM(J8))=0,(IF((SUM(P8))=0,"－","有なし")),(IF((SUM(P8))=0,"投なし",((SUM(P8))/(SUM(J8))*100))))</f>
        <v>83.416212392326585</v>
      </c>
      <c r="AC8" s="117"/>
    </row>
    <row r="9" spans="1:29" ht="12.75" customHeight="1" x14ac:dyDescent="0.15">
      <c r="A9" s="35"/>
      <c r="B9" s="35"/>
      <c r="C9" s="35"/>
      <c r="D9" s="35"/>
      <c r="E9" s="3"/>
      <c r="F9" s="109"/>
      <c r="G9" s="109"/>
      <c r="H9" s="109"/>
      <c r="I9" s="109"/>
      <c r="J9" s="109"/>
      <c r="K9" s="109"/>
      <c r="L9" s="108"/>
      <c r="M9" s="109"/>
      <c r="N9" s="109"/>
      <c r="O9" s="109"/>
      <c r="P9" s="109"/>
      <c r="Q9" s="109"/>
      <c r="R9" s="108"/>
      <c r="S9" s="109"/>
      <c r="T9" s="109"/>
      <c r="U9" s="109"/>
      <c r="V9" s="109"/>
      <c r="W9" s="109"/>
      <c r="X9" s="116"/>
      <c r="Y9" s="117"/>
      <c r="Z9" s="117"/>
      <c r="AA9" s="117"/>
      <c r="AB9" s="117"/>
      <c r="AC9" s="117"/>
    </row>
    <row r="10" spans="1:29" ht="22.9" customHeight="1" x14ac:dyDescent="0.15">
      <c r="A10" s="121"/>
      <c r="B10" s="121"/>
      <c r="C10" s="110" t="s">
        <v>191</v>
      </c>
      <c r="D10" s="110"/>
      <c r="E10" s="111"/>
      <c r="F10" s="109">
        <v>42092</v>
      </c>
      <c r="G10" s="109"/>
      <c r="H10" s="109">
        <v>54352</v>
      </c>
      <c r="I10" s="109"/>
      <c r="J10" s="115">
        <f>IF((SUM(F10:I10))=0,"－",(SUM(F10:I10)))</f>
        <v>96444</v>
      </c>
      <c r="K10" s="115"/>
      <c r="L10" s="108">
        <v>33514</v>
      </c>
      <c r="M10" s="109"/>
      <c r="N10" s="109">
        <v>45565</v>
      </c>
      <c r="O10" s="109"/>
      <c r="P10" s="115">
        <f>IF((SUM(L10:O10))=0,"－",(SUM(L10:O10)))</f>
        <v>79079</v>
      </c>
      <c r="Q10" s="115"/>
      <c r="R10" s="108">
        <f>IF((SUM(F10,L10))=0,"－",((SUM(F10))-(SUM(L10))))</f>
        <v>8578</v>
      </c>
      <c r="S10" s="109"/>
      <c r="T10" s="109">
        <f>IF((SUM(H10,N10))=0,"－",((SUM(H10))-(SUM(N10))))</f>
        <v>8787</v>
      </c>
      <c r="U10" s="109"/>
      <c r="V10" s="109">
        <f>IF((SUM(R10:U10))=((SUM(J10))-(SUM(P10))),(IF((SUM(R10:U10))=0,"－",(SUM(R10:U10)))),"異常")</f>
        <v>17365</v>
      </c>
      <c r="W10" s="109"/>
      <c r="X10" s="116">
        <f>IF((SUM(F10))=0,(IF((SUM(L10))=0,"－","有なし")),(IF((SUM(L10))=0,"投なし",((SUM(L10))/(SUM(F10))*100))))</f>
        <v>79.620830561626903</v>
      </c>
      <c r="Y10" s="117"/>
      <c r="Z10" s="117">
        <f>IF((SUM(H10))=0,(IF((SUM(N10))=0,"－","有なし")),(IF((SUM(N10))=0,"投なし",((SUM(N10))/(SUM(H10))*100))))</f>
        <v>83.833161613188111</v>
      </c>
      <c r="AA10" s="117"/>
      <c r="AB10" s="117">
        <f>IF((SUM(J10))=0,(IF((SUM(P10))=0,"－","有なし")),(IF((SUM(P10))=0,"投なし",((SUM(P10))/(SUM(J10))*100))))</f>
        <v>81.994732694620708</v>
      </c>
      <c r="AC10" s="117"/>
    </row>
    <row r="11" spans="1:29" ht="12.75" customHeight="1" x14ac:dyDescent="0.15">
      <c r="A11" s="35"/>
      <c r="B11" s="35"/>
      <c r="C11" s="35"/>
      <c r="D11" s="35"/>
      <c r="E11" s="3"/>
      <c r="F11" s="109"/>
      <c r="G11" s="109"/>
      <c r="H11" s="109"/>
      <c r="I11" s="109"/>
      <c r="J11" s="109"/>
      <c r="K11" s="109"/>
      <c r="L11" s="108"/>
      <c r="M11" s="109"/>
      <c r="N11" s="109"/>
      <c r="O11" s="109"/>
      <c r="P11" s="109"/>
      <c r="Q11" s="109"/>
      <c r="R11" s="108"/>
      <c r="S11" s="109"/>
      <c r="T11" s="109"/>
      <c r="U11" s="109"/>
      <c r="V11" s="109"/>
      <c r="W11" s="109"/>
      <c r="X11" s="116"/>
      <c r="Y11" s="117"/>
      <c r="Z11" s="117"/>
      <c r="AA11" s="117"/>
      <c r="AB11" s="117"/>
      <c r="AC11" s="117"/>
    </row>
    <row r="12" spans="1:29" ht="22.9" customHeight="1" x14ac:dyDescent="0.15">
      <c r="A12" s="121" t="s">
        <v>8</v>
      </c>
      <c r="B12" s="121"/>
      <c r="C12" s="110" t="s">
        <v>192</v>
      </c>
      <c r="D12" s="110"/>
      <c r="E12" s="111"/>
      <c r="F12" s="109">
        <v>42468</v>
      </c>
      <c r="G12" s="109"/>
      <c r="H12" s="109">
        <v>54893</v>
      </c>
      <c r="I12" s="109"/>
      <c r="J12" s="115">
        <f>IF((SUM(F12:I12))=0,"－",(SUM(F12:I12)))</f>
        <v>97361</v>
      </c>
      <c r="K12" s="115"/>
      <c r="L12" s="108">
        <v>29881</v>
      </c>
      <c r="M12" s="109"/>
      <c r="N12" s="109">
        <v>40432</v>
      </c>
      <c r="O12" s="109"/>
      <c r="P12" s="115">
        <f>IF((SUM(L12:O12))=0,"－",(SUM(L12:O12)))</f>
        <v>70313</v>
      </c>
      <c r="Q12" s="115"/>
      <c r="R12" s="108">
        <f>IF((SUM(F12,L12))=0,"－",((SUM(F12))-(SUM(L12))))</f>
        <v>12587</v>
      </c>
      <c r="S12" s="109"/>
      <c r="T12" s="109">
        <f>IF((SUM(H12,N12))=0,"－",((SUM(H12))-(SUM(N12))))</f>
        <v>14461</v>
      </c>
      <c r="U12" s="109"/>
      <c r="V12" s="109">
        <f>IF((SUM(R12:U12))=((SUM(J12))-(SUM(P12))),(IF((SUM(R12:U12))=0,"－",(SUM(R12:U12)))),"異常")</f>
        <v>27048</v>
      </c>
      <c r="W12" s="109"/>
      <c r="X12" s="116">
        <f>IF((SUM(F12))=0,(IF((SUM(L12))=0,"－","有なし")),(IF((SUM(L12))=0,"投なし",((SUM(L12))/(SUM(F12))*100))))</f>
        <v>70.361213148723749</v>
      </c>
      <c r="Y12" s="117"/>
      <c r="Z12" s="117">
        <f>IF((SUM(H12))=0,(IF((SUM(N12))=0,"－","有なし")),(IF((SUM(N12))=0,"投なし",((SUM(N12))/(SUM(H12))*100))))</f>
        <v>73.656021714972766</v>
      </c>
      <c r="AA12" s="117"/>
      <c r="AB12" s="117">
        <f>IF((SUM(J12))=0,(IF((SUM(P12))=0,"－","有なし")),(IF((SUM(P12))=0,"投なし",((SUM(P12))/(SUM(J12))*100))))</f>
        <v>72.2188555992646</v>
      </c>
      <c r="AC12" s="117"/>
    </row>
    <row r="13" spans="1:29" ht="12.75" customHeight="1" x14ac:dyDescent="0.15">
      <c r="A13" s="35"/>
      <c r="B13" s="35"/>
      <c r="C13" s="35"/>
      <c r="D13" s="35"/>
      <c r="E13" s="3"/>
      <c r="F13" s="109"/>
      <c r="G13" s="109"/>
      <c r="H13" s="109"/>
      <c r="I13" s="109"/>
      <c r="J13" s="109"/>
      <c r="K13" s="109"/>
      <c r="L13" s="108"/>
      <c r="M13" s="109"/>
      <c r="N13" s="109"/>
      <c r="O13" s="109"/>
      <c r="P13" s="109"/>
      <c r="Q13" s="109"/>
      <c r="R13" s="108"/>
      <c r="S13" s="109"/>
      <c r="T13" s="109"/>
      <c r="U13" s="109"/>
      <c r="V13" s="109"/>
      <c r="W13" s="109"/>
      <c r="X13" s="116"/>
      <c r="Y13" s="117"/>
      <c r="Z13" s="117"/>
      <c r="AA13" s="117"/>
      <c r="AB13" s="117"/>
      <c r="AC13" s="117"/>
    </row>
    <row r="14" spans="1:29" ht="22.9" customHeight="1" x14ac:dyDescent="0.15">
      <c r="A14" s="121"/>
      <c r="B14" s="121"/>
      <c r="C14" s="110" t="s">
        <v>193</v>
      </c>
      <c r="D14" s="110"/>
      <c r="E14" s="111"/>
      <c r="F14" s="109">
        <v>43657</v>
      </c>
      <c r="G14" s="109"/>
      <c r="H14" s="109">
        <v>55959</v>
      </c>
      <c r="I14" s="109"/>
      <c r="J14" s="115">
        <f>IF((SUM(F14:I14))=0,"－",(SUM(F14:I14)))</f>
        <v>99616</v>
      </c>
      <c r="K14" s="115"/>
      <c r="L14" s="108">
        <v>26910</v>
      </c>
      <c r="M14" s="109"/>
      <c r="N14" s="109">
        <v>36893</v>
      </c>
      <c r="O14" s="109"/>
      <c r="P14" s="115">
        <f>IF((SUM(L14:O14))=0,"－",(SUM(L14:O14)))</f>
        <v>63803</v>
      </c>
      <c r="Q14" s="115"/>
      <c r="R14" s="108">
        <f>IF((SUM(F14,L14))=0,"－",((SUM(F14))-(SUM(L14))))</f>
        <v>16747</v>
      </c>
      <c r="S14" s="109"/>
      <c r="T14" s="109">
        <f>IF((SUM(H14,N14))=0,"－",((SUM(H14))-(SUM(N14))))</f>
        <v>19066</v>
      </c>
      <c r="U14" s="109"/>
      <c r="V14" s="109">
        <f>IF((SUM(R14:U14))=((SUM(J14))-(SUM(P14))),(IF((SUM(R14:U14))=0,"－",(SUM(R14:U14)))),"異常")</f>
        <v>35813</v>
      </c>
      <c r="W14" s="109"/>
      <c r="X14" s="116">
        <f>IF((SUM(F14))=0,(IF((SUM(L14))=0,"－","有なし")),(IF((SUM(L14))=0,"投なし",((SUM(L14))/(SUM(F14))*100))))</f>
        <v>61.639599606019658</v>
      </c>
      <c r="Y14" s="117"/>
      <c r="Z14" s="117">
        <f>IF((SUM(H14))=0,(IF((SUM(N14))=0,"－","有なし")),(IF((SUM(N14))=0,"投なし",((SUM(N14))/(SUM(H14))*100))))</f>
        <v>65.928626315695411</v>
      </c>
      <c r="AA14" s="117"/>
      <c r="AB14" s="117">
        <f>IF((SUM(J14))=0,(IF((SUM(P14))=0,"－","有なし")),(IF((SUM(P14))=0,"投なし",((SUM(P14))/(SUM(J14))*100))))</f>
        <v>64.048947960167041</v>
      </c>
      <c r="AC14" s="117"/>
    </row>
    <row r="15" spans="1:29" ht="12" customHeight="1" x14ac:dyDescent="0.15">
      <c r="A15" s="35"/>
      <c r="B15" s="35"/>
      <c r="C15" s="35"/>
      <c r="D15" s="35"/>
      <c r="E15" s="3"/>
      <c r="F15" s="109"/>
      <c r="G15" s="109"/>
      <c r="H15" s="109"/>
      <c r="I15" s="109"/>
      <c r="J15" s="109"/>
      <c r="K15" s="109"/>
      <c r="L15" s="108"/>
      <c r="M15" s="109"/>
      <c r="N15" s="109"/>
      <c r="O15" s="109"/>
      <c r="P15" s="109"/>
      <c r="Q15" s="109"/>
      <c r="R15" s="108"/>
      <c r="S15" s="109"/>
      <c r="T15" s="109"/>
      <c r="U15" s="109"/>
      <c r="V15" s="109"/>
      <c r="W15" s="109"/>
      <c r="X15" s="116"/>
      <c r="Y15" s="117"/>
      <c r="Z15" s="117"/>
      <c r="AA15" s="117"/>
      <c r="AB15" s="117"/>
      <c r="AC15" s="117"/>
    </row>
    <row r="16" spans="1:29" ht="22.9" customHeight="1" x14ac:dyDescent="0.15">
      <c r="A16" s="121"/>
      <c r="B16" s="121"/>
      <c r="C16" s="110" t="s">
        <v>194</v>
      </c>
      <c r="D16" s="110"/>
      <c r="E16" s="111"/>
      <c r="F16" s="109">
        <v>44326</v>
      </c>
      <c r="G16" s="109"/>
      <c r="H16" s="109">
        <v>56474</v>
      </c>
      <c r="I16" s="109"/>
      <c r="J16" s="115">
        <f>IF((SUM(F16:I16))=0,"－",(SUM(F16:I16)))</f>
        <v>100800</v>
      </c>
      <c r="K16" s="115"/>
      <c r="L16" s="108">
        <v>27887</v>
      </c>
      <c r="M16" s="109"/>
      <c r="N16" s="109">
        <v>37909</v>
      </c>
      <c r="O16" s="109"/>
      <c r="P16" s="115">
        <f>IF((SUM(L16:O16))=0,"－",(SUM(L16:O16)))</f>
        <v>65796</v>
      </c>
      <c r="Q16" s="115"/>
      <c r="R16" s="108">
        <f>IF((SUM(F16,L16))=0,"－",((SUM(F16))-(SUM(L16))))</f>
        <v>16439</v>
      </c>
      <c r="S16" s="109"/>
      <c r="T16" s="109">
        <f>IF((SUM(H16,N16))=0,"－",((SUM(H16))-(SUM(N16))))</f>
        <v>18565</v>
      </c>
      <c r="U16" s="109"/>
      <c r="V16" s="109">
        <f>IF((SUM(R16:U16))=((SUM(J16))-(SUM(P16))),(IF((SUM(R16:U16))=0,"－",(SUM(R16:U16)))),"異常")</f>
        <v>35004</v>
      </c>
      <c r="W16" s="109"/>
      <c r="X16" s="116">
        <f>IF((SUM(F16))=0,(IF((SUM(L16))=0,"－","有なし")),(IF((SUM(L16))=0,"投なし",((SUM(L16))/(SUM(F16))*100))))</f>
        <v>62.91341424897351</v>
      </c>
      <c r="Y16" s="117"/>
      <c r="Z16" s="117">
        <f>IF((SUM(H16))=0,(IF((SUM(N16))=0,"－","有なし")),(IF((SUM(N16))=0,"投なし",((SUM(N16))/(SUM(H16))*100))))</f>
        <v>67.126465276056237</v>
      </c>
      <c r="AA16" s="117"/>
      <c r="AB16" s="117">
        <f>IF((SUM(J16))=0,(IF((SUM(P16))=0,"－","有なし")),(IF((SUM(P16))=0,"投なし",((SUM(P16))/(SUM(J16))*100))))</f>
        <v>65.273809523809518</v>
      </c>
      <c r="AC16" s="117"/>
    </row>
    <row r="17" spans="1:29" ht="12.75" customHeight="1" x14ac:dyDescent="0.15">
      <c r="A17" s="50"/>
      <c r="B17" s="50"/>
      <c r="C17" s="51"/>
      <c r="D17" s="51"/>
      <c r="E17" s="52"/>
      <c r="F17" s="42"/>
      <c r="G17" s="42"/>
      <c r="H17" s="42"/>
      <c r="I17" s="42"/>
      <c r="J17" s="54"/>
      <c r="K17" s="54"/>
      <c r="L17" s="47"/>
      <c r="M17" s="42"/>
      <c r="N17" s="42"/>
      <c r="O17" s="42"/>
      <c r="P17" s="54"/>
      <c r="Q17" s="54"/>
      <c r="R17" s="47"/>
      <c r="S17" s="42"/>
      <c r="T17" s="42"/>
      <c r="U17" s="42"/>
      <c r="V17" s="42"/>
      <c r="W17" s="42"/>
      <c r="X17" s="44"/>
      <c r="Y17" s="41"/>
      <c r="Z17" s="41"/>
      <c r="AA17" s="41"/>
      <c r="AB17" s="41"/>
      <c r="AC17" s="41"/>
    </row>
    <row r="18" spans="1:29" ht="22.9" customHeight="1" x14ac:dyDescent="0.15">
      <c r="A18" s="35"/>
      <c r="B18" s="35"/>
      <c r="C18" s="110" t="s">
        <v>195</v>
      </c>
      <c r="D18" s="110"/>
      <c r="E18" s="111"/>
      <c r="F18" s="108">
        <v>44369</v>
      </c>
      <c r="G18" s="109"/>
      <c r="H18" s="109">
        <v>56229</v>
      </c>
      <c r="I18" s="109"/>
      <c r="J18" s="109">
        <v>100598</v>
      </c>
      <c r="K18" s="114"/>
      <c r="L18" s="108">
        <v>29242</v>
      </c>
      <c r="M18" s="109"/>
      <c r="N18" s="109">
        <v>39672</v>
      </c>
      <c r="O18" s="109"/>
      <c r="P18" s="109">
        <v>68914</v>
      </c>
      <c r="Q18" s="114"/>
      <c r="R18" s="108">
        <v>15127</v>
      </c>
      <c r="S18" s="109"/>
      <c r="T18" s="109">
        <v>16557</v>
      </c>
      <c r="U18" s="109"/>
      <c r="V18" s="109">
        <v>31684</v>
      </c>
      <c r="W18" s="114"/>
      <c r="X18" s="116">
        <v>65.91</v>
      </c>
      <c r="Y18" s="117"/>
      <c r="Z18" s="117">
        <v>70.55</v>
      </c>
      <c r="AA18" s="117"/>
      <c r="AB18" s="117">
        <v>68.5</v>
      </c>
      <c r="AC18" s="117"/>
    </row>
    <row r="19" spans="1:29" ht="12" customHeight="1" x14ac:dyDescent="0.15">
      <c r="A19" s="50"/>
      <c r="B19" s="50"/>
      <c r="C19" s="51"/>
      <c r="D19" s="51"/>
      <c r="E19" s="52"/>
      <c r="F19" s="42"/>
      <c r="G19" s="42"/>
      <c r="H19" s="42"/>
      <c r="I19" s="42"/>
      <c r="J19" s="54"/>
      <c r="K19" s="54"/>
      <c r="L19" s="47"/>
      <c r="M19" s="42"/>
      <c r="N19" s="42"/>
      <c r="O19" s="42"/>
      <c r="P19" s="54"/>
      <c r="Q19" s="54"/>
      <c r="R19" s="47"/>
      <c r="S19" s="42"/>
      <c r="T19" s="42"/>
      <c r="U19" s="42"/>
      <c r="V19" s="42"/>
      <c r="W19" s="42"/>
      <c r="X19" s="44"/>
      <c r="Y19" s="41"/>
      <c r="Z19" s="41"/>
      <c r="AA19" s="41"/>
      <c r="AB19" s="41"/>
      <c r="AC19" s="41"/>
    </row>
    <row r="20" spans="1:29" ht="22.9" customHeight="1" x14ac:dyDescent="0.15">
      <c r="A20" s="35"/>
      <c r="B20" s="35"/>
      <c r="C20" s="110" t="s">
        <v>227</v>
      </c>
      <c r="D20" s="110"/>
      <c r="E20" s="111"/>
      <c r="F20" s="109">
        <v>44653</v>
      </c>
      <c r="G20" s="109"/>
      <c r="H20" s="109">
        <v>55783</v>
      </c>
      <c r="I20" s="109"/>
      <c r="J20" s="109">
        <f>IF((SUM(F20:I20))=0,"－",(SUM(F20:I20)))</f>
        <v>100436</v>
      </c>
      <c r="K20" s="114"/>
      <c r="L20" s="109">
        <v>26579</v>
      </c>
      <c r="M20" s="109"/>
      <c r="N20" s="109">
        <v>35718</v>
      </c>
      <c r="O20" s="109"/>
      <c r="P20" s="115">
        <f>IF((SUM(L20:O20))=0,"－",(SUM(L20:O20)))</f>
        <v>62297</v>
      </c>
      <c r="Q20" s="115"/>
      <c r="R20" s="108">
        <f>IF((SUM(F20,L20))=0,"－",((SUM(F20))-(SUM(L20))))</f>
        <v>18074</v>
      </c>
      <c r="S20" s="109"/>
      <c r="T20" s="109">
        <f>IF((SUM(H20,N20))=0,"－",((SUM(H20))-(SUM(N20))))</f>
        <v>20065</v>
      </c>
      <c r="U20" s="109"/>
      <c r="V20" s="109">
        <f>IF((SUM(R20:U20))=((SUM(J20))-(SUM(P20))),(IF((SUM(R20:U20))=0,"－",(SUM(R20:U20)))),"異常")</f>
        <v>38139</v>
      </c>
      <c r="W20" s="109"/>
      <c r="X20" s="116">
        <f>IF((SUM(F20))=0,(IF((SUM(L20))=0,"－","有なし")),(IF((SUM(L20))=0,"投なし",((SUM(L20))/(SUM(F20))*100))))</f>
        <v>59.52343627527825</v>
      </c>
      <c r="Y20" s="117"/>
      <c r="Z20" s="117">
        <f>IF((SUM(H20))=0,(IF((SUM(N20))=0,"－","有なし")),(IF((SUM(N20))=0,"投なし",((SUM(N20))/(SUM(H20))*100))))</f>
        <v>64.030260115088822</v>
      </c>
      <c r="AA20" s="117"/>
      <c r="AB20" s="117">
        <f>IF((SUM(J20))=0,(IF((SUM(P20))=0,"－","有なし")),(IF((SUM(P20))=0,"投なし",((SUM(P20))/(SUM(J20))*100))))</f>
        <v>62.026564180174439</v>
      </c>
      <c r="AC20" s="117"/>
    </row>
    <row r="21" spans="1:29" ht="12" customHeight="1" x14ac:dyDescent="0.15">
      <c r="A21" s="50"/>
      <c r="B21" s="50"/>
      <c r="C21" s="51"/>
      <c r="D21" s="51"/>
      <c r="E21" s="52"/>
      <c r="F21" s="42"/>
      <c r="G21" s="42"/>
      <c r="H21" s="42"/>
      <c r="I21" s="42"/>
      <c r="J21" s="54"/>
      <c r="K21" s="54"/>
      <c r="L21" s="47"/>
      <c r="M21" s="42"/>
      <c r="N21" s="42"/>
      <c r="O21" s="42"/>
      <c r="P21" s="54"/>
      <c r="Q21" s="54"/>
      <c r="R21" s="47"/>
      <c r="S21" s="42"/>
      <c r="T21" s="42"/>
      <c r="U21" s="42"/>
      <c r="V21" s="42"/>
      <c r="W21" s="42"/>
      <c r="X21" s="44"/>
      <c r="Y21" s="41"/>
      <c r="Z21" s="41"/>
      <c r="AA21" s="41"/>
      <c r="AB21" s="41"/>
      <c r="AC21" s="41"/>
    </row>
    <row r="22" spans="1:29" ht="22.9" customHeight="1" x14ac:dyDescent="0.15">
      <c r="A22" s="35"/>
      <c r="B22" s="35"/>
      <c r="C22" s="110" t="s">
        <v>229</v>
      </c>
      <c r="D22" s="110"/>
      <c r="E22" s="111"/>
      <c r="F22" s="109">
        <v>44097</v>
      </c>
      <c r="G22" s="109"/>
      <c r="H22" s="109">
        <v>55030</v>
      </c>
      <c r="I22" s="109"/>
      <c r="J22" s="109">
        <v>99127</v>
      </c>
      <c r="K22" s="114"/>
      <c r="L22" s="109">
        <v>25470</v>
      </c>
      <c r="M22" s="109"/>
      <c r="N22" s="109">
        <v>33724</v>
      </c>
      <c r="O22" s="109"/>
      <c r="P22" s="115">
        <v>59194</v>
      </c>
      <c r="Q22" s="115"/>
      <c r="R22" s="108">
        <v>18627</v>
      </c>
      <c r="S22" s="109"/>
      <c r="T22" s="109">
        <v>21306</v>
      </c>
      <c r="U22" s="109"/>
      <c r="V22" s="109">
        <v>39933</v>
      </c>
      <c r="W22" s="109"/>
      <c r="X22" s="116">
        <v>57.76</v>
      </c>
      <c r="Y22" s="117"/>
      <c r="Z22" s="117">
        <v>61.28</v>
      </c>
      <c r="AA22" s="117"/>
      <c r="AB22" s="117">
        <v>59.72</v>
      </c>
      <c r="AC22" s="117"/>
    </row>
    <row r="23" spans="1:29" ht="10.5" customHeight="1" x14ac:dyDescent="0.15">
      <c r="A23" s="35"/>
      <c r="B23" s="35"/>
      <c r="C23" s="110"/>
      <c r="D23" s="110"/>
      <c r="E23" s="111"/>
      <c r="F23" s="109"/>
      <c r="G23" s="109"/>
      <c r="H23" s="109"/>
      <c r="I23" s="109"/>
      <c r="J23" s="109"/>
      <c r="K23" s="114"/>
      <c r="L23" s="109"/>
      <c r="M23" s="109"/>
      <c r="N23" s="109"/>
      <c r="O23" s="109"/>
      <c r="P23" s="115"/>
      <c r="Q23" s="115"/>
      <c r="R23" s="108"/>
      <c r="S23" s="109"/>
      <c r="T23" s="109"/>
      <c r="U23" s="109"/>
      <c r="V23" s="109"/>
      <c r="W23" s="109"/>
      <c r="X23" s="116"/>
      <c r="Y23" s="117"/>
      <c r="Z23" s="117"/>
      <c r="AA23" s="117"/>
      <c r="AB23" s="117"/>
      <c r="AC23" s="117"/>
    </row>
    <row r="24" spans="1:29" ht="22.9" customHeight="1" x14ac:dyDescent="0.15">
      <c r="A24" s="35"/>
      <c r="B24" s="35"/>
      <c r="C24" s="110" t="s">
        <v>241</v>
      </c>
      <c r="D24" s="110"/>
      <c r="E24" s="111"/>
      <c r="F24" s="109">
        <v>43112</v>
      </c>
      <c r="G24" s="109"/>
      <c r="H24" s="109">
        <v>53587</v>
      </c>
      <c r="I24" s="109"/>
      <c r="J24" s="109">
        <v>96699</v>
      </c>
      <c r="K24" s="114"/>
      <c r="L24" s="109">
        <v>24789</v>
      </c>
      <c r="M24" s="109"/>
      <c r="N24" s="109">
        <v>32125</v>
      </c>
      <c r="O24" s="109"/>
      <c r="P24" s="109">
        <v>56914</v>
      </c>
      <c r="Q24" s="114"/>
      <c r="R24" s="109">
        <v>18323</v>
      </c>
      <c r="S24" s="109"/>
      <c r="T24" s="109">
        <v>21462</v>
      </c>
      <c r="U24" s="109"/>
      <c r="V24" s="109">
        <v>39785</v>
      </c>
      <c r="W24" s="114"/>
      <c r="X24" s="117">
        <v>57.5</v>
      </c>
      <c r="Y24" s="117"/>
      <c r="Z24" s="117">
        <v>59.95</v>
      </c>
      <c r="AA24" s="117"/>
      <c r="AB24" s="117">
        <v>58.86</v>
      </c>
      <c r="AC24" s="117"/>
    </row>
    <row r="25" spans="1:29" ht="12" customHeight="1" x14ac:dyDescent="0.15">
      <c r="A25" s="50"/>
      <c r="B25" s="50"/>
      <c r="C25" s="51"/>
      <c r="D25" s="51"/>
      <c r="E25" s="52"/>
      <c r="F25" s="42"/>
      <c r="G25" s="42"/>
      <c r="H25" s="42"/>
      <c r="I25" s="42"/>
      <c r="J25" s="54"/>
      <c r="K25" s="54"/>
      <c r="L25" s="47"/>
      <c r="M25" s="42"/>
      <c r="N25" s="42"/>
      <c r="O25" s="42"/>
      <c r="P25" s="54"/>
      <c r="Q25" s="54"/>
      <c r="R25" s="47"/>
      <c r="S25" s="42"/>
      <c r="T25" s="42"/>
      <c r="U25" s="42"/>
      <c r="V25" s="42"/>
      <c r="W25" s="42"/>
      <c r="X25" s="44"/>
      <c r="Y25" s="41"/>
      <c r="Z25" s="41"/>
      <c r="AA25" s="41"/>
      <c r="AB25" s="41"/>
      <c r="AC25" s="41"/>
    </row>
    <row r="26" spans="1:29" ht="22.9" customHeight="1" x14ac:dyDescent="0.15">
      <c r="A26" s="35"/>
      <c r="B26" s="35"/>
      <c r="C26" s="110" t="s">
        <v>272</v>
      </c>
      <c r="D26" s="110"/>
      <c r="E26" s="111"/>
      <c r="F26" s="109">
        <v>43124</v>
      </c>
      <c r="G26" s="109"/>
      <c r="H26" s="109">
        <v>53020</v>
      </c>
      <c r="I26" s="109"/>
      <c r="J26" s="109">
        <v>96144</v>
      </c>
      <c r="K26" s="114"/>
      <c r="L26" s="109">
        <v>21223</v>
      </c>
      <c r="M26" s="109"/>
      <c r="N26" s="109">
        <v>28089</v>
      </c>
      <c r="O26" s="109"/>
      <c r="P26" s="109">
        <v>49312</v>
      </c>
      <c r="Q26" s="114"/>
      <c r="R26" s="109">
        <v>21901</v>
      </c>
      <c r="S26" s="109"/>
      <c r="T26" s="109">
        <v>24931</v>
      </c>
      <c r="U26" s="109"/>
      <c r="V26" s="109">
        <v>46832</v>
      </c>
      <c r="W26" s="114"/>
      <c r="X26" s="117">
        <v>49.21</v>
      </c>
      <c r="Y26" s="117"/>
      <c r="Z26" s="117">
        <v>52.98</v>
      </c>
      <c r="AA26" s="117"/>
      <c r="AB26" s="117">
        <v>51.29</v>
      </c>
      <c r="AC26" s="117"/>
    </row>
    <row r="27" spans="1:29" ht="12" customHeight="1" thickBot="1" x14ac:dyDescent="0.2">
      <c r="A27" s="35"/>
      <c r="B27" s="35"/>
      <c r="C27" s="110"/>
      <c r="D27" s="110"/>
      <c r="E27" s="111"/>
      <c r="F27" s="109"/>
      <c r="G27" s="109"/>
      <c r="H27" s="109"/>
      <c r="I27" s="109"/>
      <c r="J27" s="109"/>
      <c r="K27" s="114"/>
      <c r="L27" s="109"/>
      <c r="M27" s="109"/>
      <c r="N27" s="109"/>
      <c r="O27" s="109"/>
      <c r="P27" s="115"/>
      <c r="Q27" s="115"/>
      <c r="R27" s="108"/>
      <c r="S27" s="109"/>
      <c r="T27" s="109"/>
      <c r="U27" s="109"/>
      <c r="V27" s="109"/>
      <c r="W27" s="109"/>
      <c r="X27" s="116"/>
      <c r="Y27" s="117"/>
      <c r="Z27" s="117"/>
      <c r="AA27" s="117"/>
      <c r="AB27" s="117"/>
      <c r="AC27" s="117"/>
    </row>
    <row r="28" spans="1:29" ht="22.9" customHeight="1" x14ac:dyDescent="0.1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62"/>
      <c r="M28" s="62"/>
      <c r="N28" s="62"/>
      <c r="O28" s="62"/>
      <c r="P28" s="62"/>
      <c r="Q28" s="62"/>
      <c r="R28" s="62"/>
      <c r="S28" s="62"/>
      <c r="T28" s="138" t="s">
        <v>9</v>
      </c>
      <c r="U28" s="139"/>
      <c r="V28" s="139"/>
      <c r="W28" s="139"/>
      <c r="X28" s="139"/>
      <c r="Y28" s="139"/>
      <c r="Z28" s="139"/>
      <c r="AA28" s="139"/>
      <c r="AB28" s="139"/>
      <c r="AC28" s="139"/>
    </row>
    <row r="29" spans="1:29" ht="22.9" customHeight="1" x14ac:dyDescent="0.15">
      <c r="A29" s="35"/>
      <c r="B29" s="35"/>
      <c r="C29" s="51"/>
      <c r="D29" s="51"/>
      <c r="E29" s="5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54"/>
      <c r="Q29" s="54"/>
      <c r="R29" s="42"/>
      <c r="S29" s="42"/>
      <c r="T29" s="42"/>
      <c r="U29" s="42"/>
      <c r="V29" s="42"/>
      <c r="W29" s="42"/>
      <c r="X29" s="41"/>
      <c r="Y29" s="41"/>
      <c r="Z29" s="41"/>
      <c r="AA29" s="41"/>
      <c r="AB29" s="41"/>
      <c r="AC29" s="41"/>
    </row>
    <row r="30" spans="1:29" ht="30" customHeight="1" x14ac:dyDescent="0.15">
      <c r="A30" s="136" t="s">
        <v>223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</row>
    <row r="31" spans="1:29" ht="12" customHeight="1" thickBot="1" x14ac:dyDescent="0.2"/>
    <row r="32" spans="1:29" ht="22.9" customHeight="1" x14ac:dyDescent="0.15">
      <c r="A32" s="128" t="s">
        <v>0</v>
      </c>
      <c r="B32" s="141"/>
      <c r="C32" s="141"/>
      <c r="D32" s="141"/>
      <c r="E32" s="141"/>
      <c r="F32" s="141" t="s">
        <v>2</v>
      </c>
      <c r="G32" s="141"/>
      <c r="H32" s="141"/>
      <c r="I32" s="141"/>
      <c r="J32" s="141"/>
      <c r="K32" s="141"/>
      <c r="L32" s="141" t="s">
        <v>3</v>
      </c>
      <c r="M32" s="141"/>
      <c r="N32" s="141"/>
      <c r="O32" s="141"/>
      <c r="P32" s="141"/>
      <c r="Q32" s="141"/>
      <c r="R32" s="141" t="s">
        <v>4</v>
      </c>
      <c r="S32" s="141"/>
      <c r="T32" s="141"/>
      <c r="U32" s="141"/>
      <c r="V32" s="141"/>
      <c r="W32" s="141"/>
      <c r="X32" s="141" t="s">
        <v>5</v>
      </c>
      <c r="Y32" s="141"/>
      <c r="Z32" s="141"/>
      <c r="AA32" s="141"/>
      <c r="AB32" s="141"/>
      <c r="AC32" s="126"/>
    </row>
    <row r="33" spans="1:29" ht="22.9" customHeight="1" x14ac:dyDescent="0.15">
      <c r="A33" s="131"/>
      <c r="B33" s="142"/>
      <c r="C33" s="142"/>
      <c r="D33" s="142"/>
      <c r="E33" s="142"/>
      <c r="F33" s="142" t="s">
        <v>1</v>
      </c>
      <c r="G33" s="142"/>
      <c r="H33" s="142" t="s">
        <v>6</v>
      </c>
      <c r="I33" s="142"/>
      <c r="J33" s="142" t="s">
        <v>20</v>
      </c>
      <c r="K33" s="130"/>
      <c r="L33" s="142" t="s">
        <v>1</v>
      </c>
      <c r="M33" s="142"/>
      <c r="N33" s="142" t="s">
        <v>6</v>
      </c>
      <c r="O33" s="142"/>
      <c r="P33" s="142" t="s">
        <v>20</v>
      </c>
      <c r="Q33" s="130"/>
      <c r="R33" s="142" t="s">
        <v>1</v>
      </c>
      <c r="S33" s="142"/>
      <c r="T33" s="142" t="s">
        <v>6</v>
      </c>
      <c r="U33" s="142"/>
      <c r="V33" s="142" t="s">
        <v>20</v>
      </c>
      <c r="W33" s="130"/>
      <c r="X33" s="142" t="s">
        <v>1</v>
      </c>
      <c r="Y33" s="142"/>
      <c r="Z33" s="142" t="s">
        <v>6</v>
      </c>
      <c r="AA33" s="142"/>
      <c r="AB33" s="142" t="s">
        <v>20</v>
      </c>
      <c r="AC33" s="130"/>
    </row>
    <row r="34" spans="1:29" ht="13.5" customHeight="1" x14ac:dyDescent="0.15">
      <c r="A34" s="35"/>
      <c r="B34" s="35"/>
      <c r="C34" s="35"/>
      <c r="D34" s="35"/>
      <c r="E34" s="3"/>
      <c r="F34" s="109"/>
      <c r="G34" s="109"/>
      <c r="H34" s="109"/>
      <c r="I34" s="109"/>
      <c r="J34" s="109"/>
      <c r="K34" s="109"/>
      <c r="L34" s="108"/>
      <c r="M34" s="109"/>
      <c r="N34" s="109"/>
      <c r="O34" s="109"/>
      <c r="P34" s="109"/>
      <c r="Q34" s="109"/>
      <c r="R34" s="108"/>
      <c r="S34" s="109"/>
      <c r="T34" s="109"/>
      <c r="U34" s="109"/>
      <c r="V34" s="109"/>
      <c r="W34" s="109"/>
      <c r="X34" s="116"/>
      <c r="Y34" s="117"/>
      <c r="Z34" s="117"/>
      <c r="AA34" s="117"/>
      <c r="AB34" s="117"/>
      <c r="AC34" s="117"/>
    </row>
    <row r="35" spans="1:29" ht="22.9" customHeight="1" x14ac:dyDescent="0.15">
      <c r="A35" s="121" t="s">
        <v>7</v>
      </c>
      <c r="B35" s="121"/>
      <c r="C35" s="110" t="s">
        <v>189</v>
      </c>
      <c r="D35" s="110"/>
      <c r="E35" s="111"/>
      <c r="F35" s="109">
        <v>40714</v>
      </c>
      <c r="G35" s="109"/>
      <c r="H35" s="109">
        <v>52874</v>
      </c>
      <c r="I35" s="109"/>
      <c r="J35" s="115">
        <f>IF((SUM(F35:I35))=0,"－",(SUM(F35:I35)))</f>
        <v>93588</v>
      </c>
      <c r="K35" s="115"/>
      <c r="L35" s="108">
        <v>31244</v>
      </c>
      <c r="M35" s="109"/>
      <c r="N35" s="109">
        <v>41844</v>
      </c>
      <c r="O35" s="109"/>
      <c r="P35" s="115">
        <f>IF((SUM(L35:O35))=0,"－",(SUM(L35:O35)))</f>
        <v>73088</v>
      </c>
      <c r="Q35" s="115"/>
      <c r="R35" s="108">
        <f>IF((SUM(F35,L35))=0,"－",((SUM(F35))-(SUM(L35))))</f>
        <v>9470</v>
      </c>
      <c r="S35" s="109"/>
      <c r="T35" s="109">
        <f>IF((SUM(H35,N35))=0,"－",((SUM(H35))-(SUM(N35))))</f>
        <v>11030</v>
      </c>
      <c r="U35" s="109"/>
      <c r="V35" s="109">
        <f>IF((SUM(R35:U35))=((SUM(J35))-(SUM(P35))),(IF((SUM(R35:U35))=0,"－",(SUM(R35:U35)))),"異常")</f>
        <v>20500</v>
      </c>
      <c r="W35" s="109"/>
      <c r="X35" s="116">
        <f>IF((SUM(F35))=0,(IF((SUM(L35))=0,"－","有なし")),(IF((SUM(L35))=0,"投なし",((SUM(L35))/(SUM(F35))*100))))</f>
        <v>76.740187650439651</v>
      </c>
      <c r="Y35" s="117"/>
      <c r="Z35" s="117">
        <f>IF((SUM(H35))=0,(IF((SUM(N35))=0,"－","有なし")),(IF((SUM(N35))=0,"投なし",((SUM(N35))/(SUM(H35))*100))))</f>
        <v>79.13908537277301</v>
      </c>
      <c r="AA35" s="117"/>
      <c r="AB35" s="117">
        <f>IF((SUM(J35))=0,(IF((SUM(P35))=0,"－","有なし")),(IF((SUM(P35))=0,"投なし",((SUM(P35))/(SUM(J35))*100))))</f>
        <v>78.095482326794027</v>
      </c>
      <c r="AC35" s="117"/>
    </row>
    <row r="36" spans="1:29" ht="12" customHeight="1" x14ac:dyDescent="0.15">
      <c r="A36" s="35"/>
      <c r="B36" s="35"/>
      <c r="C36" s="35"/>
      <c r="D36" s="35"/>
      <c r="E36" s="3"/>
      <c r="F36" s="109"/>
      <c r="G36" s="109"/>
      <c r="H36" s="109"/>
      <c r="I36" s="109"/>
      <c r="J36" s="109"/>
      <c r="K36" s="109"/>
      <c r="L36" s="108"/>
      <c r="M36" s="109"/>
      <c r="N36" s="109"/>
      <c r="O36" s="109"/>
      <c r="P36" s="109"/>
      <c r="Q36" s="109"/>
      <c r="R36" s="108"/>
      <c r="S36" s="109"/>
      <c r="T36" s="109"/>
      <c r="U36" s="109"/>
      <c r="V36" s="109"/>
      <c r="W36" s="109"/>
      <c r="X36" s="116"/>
      <c r="Y36" s="117"/>
      <c r="Z36" s="117"/>
      <c r="AA36" s="117"/>
      <c r="AB36" s="117"/>
      <c r="AC36" s="117"/>
    </row>
    <row r="37" spans="1:29" ht="22.9" customHeight="1" x14ac:dyDescent="0.15">
      <c r="A37" s="121"/>
      <c r="B37" s="121"/>
      <c r="C37" s="110" t="s">
        <v>190</v>
      </c>
      <c r="D37" s="110"/>
      <c r="E37" s="111"/>
      <c r="F37" s="109">
        <v>41990</v>
      </c>
      <c r="G37" s="109"/>
      <c r="H37" s="109">
        <v>54134</v>
      </c>
      <c r="I37" s="109"/>
      <c r="J37" s="115">
        <f>IF((SUM(F37:I37))=0,"－",(SUM(F37:I37)))</f>
        <v>96124</v>
      </c>
      <c r="K37" s="115"/>
      <c r="L37" s="108">
        <v>34198</v>
      </c>
      <c r="M37" s="109"/>
      <c r="N37" s="109">
        <v>45983</v>
      </c>
      <c r="O37" s="109"/>
      <c r="P37" s="115">
        <f>IF((SUM(L37:O37))=0,"－",(SUM(L37:O37)))</f>
        <v>80181</v>
      </c>
      <c r="Q37" s="115"/>
      <c r="R37" s="108">
        <f>IF((SUM(F37,L37))=0,"－",((SUM(F37))-(SUM(L37))))</f>
        <v>7792</v>
      </c>
      <c r="S37" s="109"/>
      <c r="T37" s="109">
        <f>IF((SUM(H37,N37))=0,"－",((SUM(H37))-(SUM(N37))))</f>
        <v>8151</v>
      </c>
      <c r="U37" s="109"/>
      <c r="V37" s="109">
        <f>IF((SUM(R37:U37))=((SUM(J37))-(SUM(P37))),(IF((SUM(R37:U37))=0,"－",(SUM(R37:U37)))),"異常")</f>
        <v>15943</v>
      </c>
      <c r="W37" s="109"/>
      <c r="X37" s="116">
        <f>IF((SUM(F37))=0,(IF((SUM(L37))=0,"－","有なし")),(IF((SUM(L37))=0,"投なし",((SUM(L37))/(SUM(F37))*100))))</f>
        <v>81.443200762086207</v>
      </c>
      <c r="Y37" s="117"/>
      <c r="Z37" s="117">
        <f>IF((SUM(H37))=0,(IF((SUM(N37))=0,"－","有なし")),(IF((SUM(N37))=0,"投なし",((SUM(N37))/(SUM(H37))*100))))</f>
        <v>84.942919422174597</v>
      </c>
      <c r="AA37" s="117"/>
      <c r="AB37" s="117">
        <f>IF((SUM(J37))=0,(IF((SUM(P37))=0,"－","有なし")),(IF((SUM(P37))=0,"投なし",((SUM(P37))/(SUM(J37))*100))))</f>
        <v>83.414131746494107</v>
      </c>
      <c r="AC37" s="117"/>
    </row>
    <row r="38" spans="1:29" ht="12.75" customHeight="1" x14ac:dyDescent="0.15">
      <c r="A38" s="35"/>
      <c r="B38" s="35"/>
      <c r="C38" s="35"/>
      <c r="D38" s="35"/>
      <c r="E38" s="3"/>
      <c r="F38" s="109"/>
      <c r="G38" s="109"/>
      <c r="H38" s="109"/>
      <c r="I38" s="109"/>
      <c r="J38" s="109"/>
      <c r="K38" s="109"/>
      <c r="L38" s="108"/>
      <c r="M38" s="109"/>
      <c r="N38" s="109"/>
      <c r="O38" s="109"/>
      <c r="P38" s="109"/>
      <c r="Q38" s="109"/>
      <c r="R38" s="108"/>
      <c r="S38" s="109"/>
      <c r="T38" s="109"/>
      <c r="U38" s="109"/>
      <c r="V38" s="109"/>
      <c r="W38" s="109"/>
      <c r="X38" s="116"/>
      <c r="Y38" s="117"/>
      <c r="Z38" s="117"/>
      <c r="AA38" s="117"/>
      <c r="AB38" s="117"/>
      <c r="AC38" s="117"/>
    </row>
    <row r="39" spans="1:29" ht="22.9" customHeight="1" x14ac:dyDescent="0.15">
      <c r="A39" s="121"/>
      <c r="B39" s="121"/>
      <c r="C39" s="110" t="s">
        <v>191</v>
      </c>
      <c r="D39" s="110"/>
      <c r="E39" s="111"/>
      <c r="F39" s="109">
        <v>42092</v>
      </c>
      <c r="G39" s="109"/>
      <c r="H39" s="109">
        <v>54352</v>
      </c>
      <c r="I39" s="109"/>
      <c r="J39" s="115">
        <f>IF((SUM(F39:I39))=0,"－",(SUM(F39:I39)))</f>
        <v>96444</v>
      </c>
      <c r="K39" s="115"/>
      <c r="L39" s="108">
        <v>33506</v>
      </c>
      <c r="M39" s="109"/>
      <c r="N39" s="109">
        <v>45556</v>
      </c>
      <c r="O39" s="109"/>
      <c r="P39" s="115">
        <f>IF((SUM(L39:O39))=0,"－",(SUM(L39:O39)))</f>
        <v>79062</v>
      </c>
      <c r="Q39" s="115"/>
      <c r="R39" s="108">
        <f>IF((SUM(F39,L39))=0,"－",((SUM(F39))-(SUM(L39))))</f>
        <v>8586</v>
      </c>
      <c r="S39" s="109"/>
      <c r="T39" s="109">
        <f>IF((SUM(H39,N39))=0,"－",((SUM(H39))-(SUM(N39))))</f>
        <v>8796</v>
      </c>
      <c r="U39" s="109"/>
      <c r="V39" s="109">
        <f>IF((SUM(R39:U39))=((SUM(J39))-(SUM(P39))),(IF((SUM(R39:U39))=0,"－",(SUM(R39:U39)))),"異常")</f>
        <v>17382</v>
      </c>
      <c r="W39" s="109"/>
      <c r="X39" s="116">
        <f>IF((SUM(F39))=0,(IF((SUM(L39))=0,"－","有なし")),(IF((SUM(L39))=0,"投なし",((SUM(L39))/(SUM(F39))*100))))</f>
        <v>79.601824574741045</v>
      </c>
      <c r="Y39" s="117"/>
      <c r="Z39" s="117">
        <f>IF((SUM(H39))=0,(IF((SUM(N39))=0,"－","有なし")),(IF((SUM(N39))=0,"投なし",((SUM(N39))/(SUM(H39))*100))))</f>
        <v>83.816602884898444</v>
      </c>
      <c r="AA39" s="117"/>
      <c r="AB39" s="117">
        <f>IF((SUM(J39))=0,(IF((SUM(P39))=0,"－","有なし")),(IF((SUM(P39))=0,"投なし",((SUM(P39))/(SUM(J39))*100))))</f>
        <v>81.977105885280579</v>
      </c>
      <c r="AC39" s="117"/>
    </row>
    <row r="40" spans="1:29" ht="12" customHeight="1" x14ac:dyDescent="0.15">
      <c r="A40" s="35"/>
      <c r="B40" s="35"/>
      <c r="C40" s="35"/>
      <c r="D40" s="35"/>
      <c r="E40" s="3"/>
      <c r="F40" s="109"/>
      <c r="G40" s="109"/>
      <c r="H40" s="109"/>
      <c r="I40" s="109"/>
      <c r="J40" s="109"/>
      <c r="K40" s="109"/>
      <c r="L40" s="108"/>
      <c r="M40" s="109"/>
      <c r="N40" s="109"/>
      <c r="O40" s="109"/>
      <c r="P40" s="109"/>
      <c r="Q40" s="109"/>
      <c r="R40" s="108"/>
      <c r="S40" s="109"/>
      <c r="T40" s="109"/>
      <c r="U40" s="109"/>
      <c r="V40" s="109"/>
      <c r="W40" s="109"/>
      <c r="X40" s="116"/>
      <c r="Y40" s="117"/>
      <c r="Z40" s="117"/>
      <c r="AA40" s="117"/>
      <c r="AB40" s="117"/>
      <c r="AC40" s="117"/>
    </row>
    <row r="41" spans="1:29" ht="22.9" customHeight="1" x14ac:dyDescent="0.15">
      <c r="A41" s="121" t="s">
        <v>8</v>
      </c>
      <c r="B41" s="121"/>
      <c r="C41" s="110" t="s">
        <v>196</v>
      </c>
      <c r="D41" s="110"/>
      <c r="E41" s="111"/>
      <c r="F41" s="109">
        <v>42570</v>
      </c>
      <c r="G41" s="109"/>
      <c r="H41" s="109">
        <v>54959</v>
      </c>
      <c r="I41" s="109"/>
      <c r="J41" s="115">
        <f>IF((SUM(F41:I41))=0,"－",(SUM(F41:I41)))</f>
        <v>97529</v>
      </c>
      <c r="K41" s="115"/>
      <c r="L41" s="108">
        <v>33465</v>
      </c>
      <c r="M41" s="109"/>
      <c r="N41" s="109">
        <v>44764</v>
      </c>
      <c r="O41" s="109"/>
      <c r="P41" s="115">
        <f>IF((SUM(L41:O41))=0,"－",(SUM(L41:O41)))</f>
        <v>78229</v>
      </c>
      <c r="Q41" s="115"/>
      <c r="R41" s="108">
        <f>IF((SUM(F41,L41))=0,"－",((SUM(F41))-(SUM(L41))))</f>
        <v>9105</v>
      </c>
      <c r="S41" s="109"/>
      <c r="T41" s="109">
        <f>IF((SUM(H41,N41))=0,"－",((SUM(H41))-(SUM(N41))))</f>
        <v>10195</v>
      </c>
      <c r="U41" s="109"/>
      <c r="V41" s="109">
        <f>IF((SUM(R41:U41))=((SUM(J41))-(SUM(P41))),(IF((SUM(R41:U41))=0,"－",(SUM(R41:U41)))),"異常")</f>
        <v>19300</v>
      </c>
      <c r="W41" s="109"/>
      <c r="X41" s="116">
        <f>IF((SUM(F41))=0,(IF((SUM(L41))=0,"－","有なし")),(IF((SUM(L41))=0,"投なし",((SUM(L41))/(SUM(F41))*100))))</f>
        <v>78.611698379140236</v>
      </c>
      <c r="Y41" s="117"/>
      <c r="Z41" s="117">
        <f>IF((SUM(H41))=0,(IF((SUM(N41))=0,"－","有なし")),(IF((SUM(N41))=0,"投なし",((SUM(N41))/(SUM(H41))*100))))</f>
        <v>81.449808038719766</v>
      </c>
      <c r="AA41" s="117"/>
      <c r="AB41" s="117">
        <f>IF((SUM(J41))=0,(IF((SUM(P41))=0,"－","有なし")),(IF((SUM(P41))=0,"投なし",((SUM(P41))/(SUM(J41))*100))))</f>
        <v>80.211014159890908</v>
      </c>
      <c r="AC41" s="117"/>
    </row>
    <row r="42" spans="1:29" ht="15.75" customHeight="1" x14ac:dyDescent="0.15">
      <c r="A42" s="35"/>
      <c r="B42" s="35"/>
      <c r="C42" s="121" t="s">
        <v>197</v>
      </c>
      <c r="D42" s="121"/>
      <c r="E42" s="140"/>
      <c r="F42" s="109"/>
      <c r="G42" s="109"/>
      <c r="H42" s="109"/>
      <c r="I42" s="109"/>
      <c r="J42" s="109"/>
      <c r="K42" s="109"/>
      <c r="L42" s="108"/>
      <c r="M42" s="109"/>
      <c r="N42" s="109"/>
      <c r="O42" s="109"/>
      <c r="P42" s="109"/>
      <c r="Q42" s="109"/>
      <c r="R42" s="108"/>
      <c r="S42" s="109"/>
      <c r="T42" s="109"/>
      <c r="U42" s="109"/>
      <c r="V42" s="109"/>
      <c r="W42" s="109"/>
      <c r="X42" s="116"/>
      <c r="Y42" s="117"/>
      <c r="Z42" s="117"/>
      <c r="AA42" s="117"/>
      <c r="AB42" s="117"/>
      <c r="AC42" s="117"/>
    </row>
    <row r="43" spans="1:29" ht="22.9" customHeight="1" x14ac:dyDescent="0.15">
      <c r="A43" s="121"/>
      <c r="B43" s="121"/>
      <c r="C43" s="110" t="s">
        <v>192</v>
      </c>
      <c r="D43" s="110"/>
      <c r="E43" s="111"/>
      <c r="F43" s="109">
        <v>42468</v>
      </c>
      <c r="G43" s="109"/>
      <c r="H43" s="109">
        <v>54893</v>
      </c>
      <c r="I43" s="109"/>
      <c r="J43" s="115">
        <f>IF((SUM(F43:I43))=0,"－",(SUM(F43:I43)))</f>
        <v>97361</v>
      </c>
      <c r="K43" s="115"/>
      <c r="L43" s="108">
        <v>29878</v>
      </c>
      <c r="M43" s="109"/>
      <c r="N43" s="109">
        <v>40428</v>
      </c>
      <c r="O43" s="109"/>
      <c r="P43" s="115">
        <f>IF((SUM(L43:O43))=0,"－",(SUM(L43:O43)))</f>
        <v>70306</v>
      </c>
      <c r="Q43" s="115"/>
      <c r="R43" s="108">
        <f>IF((SUM(F43,L43))=0,"－",((SUM(F43))-(SUM(L43))))</f>
        <v>12590</v>
      </c>
      <c r="S43" s="109"/>
      <c r="T43" s="109">
        <f>IF((SUM(H43,N43))=0,"－",((SUM(H43))-(SUM(N43))))</f>
        <v>14465</v>
      </c>
      <c r="U43" s="109"/>
      <c r="V43" s="109">
        <f>IF((SUM(R43:U43))=((SUM(J43))-(SUM(P43))),(IF((SUM(R43:U43))=0,"－",(SUM(R43:U43)))),"異常")</f>
        <v>27055</v>
      </c>
      <c r="W43" s="109"/>
      <c r="X43" s="116">
        <f>IF((SUM(F43))=0,(IF((SUM(L43))=0,"－","有なし")),(IF((SUM(L43))=0,"投なし",((SUM(L43))/(SUM(F43))*100))))</f>
        <v>70.354149006310635</v>
      </c>
      <c r="Y43" s="117"/>
      <c r="Z43" s="117">
        <f>IF((SUM(H43))=0,(IF((SUM(N43))=0,"－","有なし")),(IF((SUM(N43))=0,"投なし",((SUM(N43))/(SUM(H43))*100))))</f>
        <v>73.648734811360285</v>
      </c>
      <c r="AA43" s="117"/>
      <c r="AB43" s="117">
        <f>IF((SUM(J43))=0,(IF((SUM(P43))=0,"－","有なし")),(IF((SUM(P43))=0,"投なし",((SUM(P43))/(SUM(J43))*100))))</f>
        <v>72.211665862100844</v>
      </c>
      <c r="AC43" s="117"/>
    </row>
    <row r="44" spans="1:29" ht="12" customHeight="1" x14ac:dyDescent="0.15">
      <c r="A44" s="35"/>
      <c r="B44" s="35"/>
      <c r="C44" s="35"/>
      <c r="D44" s="35"/>
      <c r="E44" s="3"/>
      <c r="F44" s="109"/>
      <c r="G44" s="109"/>
      <c r="H44" s="109"/>
      <c r="I44" s="109"/>
      <c r="J44" s="109"/>
      <c r="K44" s="109"/>
      <c r="L44" s="108"/>
      <c r="M44" s="109"/>
      <c r="N44" s="109"/>
      <c r="O44" s="109"/>
      <c r="P44" s="109"/>
      <c r="Q44" s="109"/>
      <c r="R44" s="108"/>
      <c r="S44" s="109"/>
      <c r="T44" s="109"/>
      <c r="U44" s="109"/>
      <c r="V44" s="109"/>
      <c r="W44" s="109"/>
      <c r="X44" s="116"/>
      <c r="Y44" s="117"/>
      <c r="Z44" s="117"/>
      <c r="AA44" s="117"/>
      <c r="AB44" s="117"/>
      <c r="AC44" s="117"/>
    </row>
    <row r="45" spans="1:29" ht="22.9" customHeight="1" x14ac:dyDescent="0.15">
      <c r="A45" s="121"/>
      <c r="B45" s="121"/>
      <c r="C45" s="110" t="s">
        <v>193</v>
      </c>
      <c r="D45" s="110"/>
      <c r="E45" s="110"/>
      <c r="F45" s="108">
        <v>43657</v>
      </c>
      <c r="G45" s="109"/>
      <c r="H45" s="109">
        <v>55959</v>
      </c>
      <c r="I45" s="109"/>
      <c r="J45" s="115">
        <f>IF((SUM(F45:I45))=0,"－",(SUM(F45:I45)))</f>
        <v>99616</v>
      </c>
      <c r="K45" s="115"/>
      <c r="L45" s="108">
        <v>26911</v>
      </c>
      <c r="M45" s="109"/>
      <c r="N45" s="109">
        <v>36884</v>
      </c>
      <c r="O45" s="109"/>
      <c r="P45" s="115">
        <f>IF((SUM(L45:O45))=0,"－",(SUM(L45:O45)))</f>
        <v>63795</v>
      </c>
      <c r="Q45" s="115"/>
      <c r="R45" s="108">
        <f>IF((SUM(F45,L45))=0,"－",((SUM(F45))-(SUM(L45))))</f>
        <v>16746</v>
      </c>
      <c r="S45" s="109"/>
      <c r="T45" s="109">
        <f>IF((SUM(H45,N45))=0,"－",((SUM(H45))-(SUM(N45))))</f>
        <v>19075</v>
      </c>
      <c r="U45" s="109"/>
      <c r="V45" s="109">
        <f>IF((SUM(R45:U45))=((SUM(J45))-(SUM(P45))),(IF((SUM(R45:U45))=0,"－",(SUM(R45:U45)))),"異常")</f>
        <v>35821</v>
      </c>
      <c r="W45" s="109"/>
      <c r="X45" s="116">
        <f>IF((SUM(F45))=0,(IF((SUM(L45))=0,"－","有なし")),(IF((SUM(L45))=0,"投なし",((SUM(L45))/(SUM(F45))*100))))</f>
        <v>61.641890189431251</v>
      </c>
      <c r="Y45" s="117"/>
      <c r="Z45" s="117">
        <f>IF((SUM(H45))=0,(IF((SUM(N45))=0,"－","有なし")),(IF((SUM(N45))=0,"投なし",((SUM(N45))/(SUM(H45))*100))))</f>
        <v>65.912543111921224</v>
      </c>
      <c r="AA45" s="117"/>
      <c r="AB45" s="117">
        <f>IF((SUM(J45))=0,(IF((SUM(P45))=0,"－","有なし")),(IF((SUM(P45))=0,"投なし",((SUM(P45))/(SUM(J45))*100))))</f>
        <v>64.040917121747512</v>
      </c>
      <c r="AC45" s="117"/>
    </row>
    <row r="46" spans="1:29" ht="12" customHeight="1" x14ac:dyDescent="0.15">
      <c r="A46" s="35"/>
      <c r="B46" s="35"/>
      <c r="C46" s="35"/>
      <c r="D46" s="35"/>
      <c r="E46" s="3"/>
      <c r="F46" s="109"/>
      <c r="G46" s="109"/>
      <c r="H46" s="109"/>
      <c r="I46" s="109"/>
      <c r="J46" s="109"/>
      <c r="K46" s="109"/>
      <c r="L46" s="108"/>
      <c r="M46" s="109"/>
      <c r="N46" s="109"/>
      <c r="O46" s="109"/>
      <c r="P46" s="109"/>
      <c r="Q46" s="109"/>
      <c r="R46" s="108"/>
      <c r="S46" s="109"/>
      <c r="T46" s="109"/>
      <c r="U46" s="109"/>
      <c r="V46" s="109"/>
      <c r="W46" s="109"/>
      <c r="X46" s="116"/>
      <c r="Y46" s="117"/>
      <c r="Z46" s="117"/>
      <c r="AA46" s="117"/>
      <c r="AB46" s="117"/>
      <c r="AC46" s="117"/>
    </row>
    <row r="47" spans="1:29" ht="22.9" customHeight="1" x14ac:dyDescent="0.15">
      <c r="A47" s="121"/>
      <c r="B47" s="121"/>
      <c r="C47" s="110" t="s">
        <v>194</v>
      </c>
      <c r="D47" s="110"/>
      <c r="E47" s="111"/>
      <c r="F47" s="109">
        <v>44326</v>
      </c>
      <c r="G47" s="109"/>
      <c r="H47" s="109">
        <v>56474</v>
      </c>
      <c r="I47" s="109"/>
      <c r="J47" s="115">
        <f>IF((SUM(F47:I47))=0,"－",(SUM(F47:I47)))</f>
        <v>100800</v>
      </c>
      <c r="K47" s="115"/>
      <c r="L47" s="108">
        <v>27866</v>
      </c>
      <c r="M47" s="109"/>
      <c r="N47" s="109">
        <v>37895</v>
      </c>
      <c r="O47" s="109"/>
      <c r="P47" s="115">
        <f>IF((SUM(L47:O47))=0,"－",(SUM(L47:O47)))</f>
        <v>65761</v>
      </c>
      <c r="Q47" s="115"/>
      <c r="R47" s="108">
        <f>IF((SUM(F47,L47))=0,"－",((SUM(F47))-(SUM(L47))))</f>
        <v>16460</v>
      </c>
      <c r="S47" s="109"/>
      <c r="T47" s="109">
        <f>IF((SUM(H47,N47))=0,"－",((SUM(H47))-(SUM(N47))))</f>
        <v>18579</v>
      </c>
      <c r="U47" s="109"/>
      <c r="V47" s="109">
        <f>IF((SUM(R47:U47))=((SUM(J47))-(SUM(P47))),(IF((SUM(R47:U47))=0,"－",(SUM(R47:U47)))),"異常")</f>
        <v>35039</v>
      </c>
      <c r="W47" s="109"/>
      <c r="X47" s="116">
        <f>IF((SUM(F47))=0,(IF((SUM(L47))=0,"－","有なし")),(IF((SUM(L47))=0,"投なし",((SUM(L47))/(SUM(F47))*100))))</f>
        <v>62.866037991246671</v>
      </c>
      <c r="Y47" s="117"/>
      <c r="Z47" s="117">
        <f>IF((SUM(H47))=0,(IF((SUM(N47))=0,"－","有なし")),(IF((SUM(N47))=0,"投なし",((SUM(N47))/(SUM(H47))*100))))</f>
        <v>67.101675107128941</v>
      </c>
      <c r="AA47" s="117"/>
      <c r="AB47" s="117">
        <f>IF((SUM(J47))=0,(IF((SUM(P47))=0,"－","有なし")),(IF((SUM(P47))=0,"投なし",((SUM(P47))/(SUM(J47))*100))))</f>
        <v>65.239087301587304</v>
      </c>
      <c r="AC47" s="117"/>
    </row>
    <row r="48" spans="1:29" ht="12.75" customHeight="1" x14ac:dyDescent="0.15">
      <c r="A48" s="50"/>
      <c r="B48" s="50"/>
      <c r="C48" s="51"/>
      <c r="D48" s="51"/>
      <c r="E48" s="52"/>
      <c r="F48" s="42"/>
      <c r="G48" s="42"/>
      <c r="H48" s="42"/>
      <c r="I48" s="42"/>
      <c r="J48" s="54"/>
      <c r="K48" s="54"/>
      <c r="L48" s="47"/>
      <c r="M48" s="42"/>
      <c r="N48" s="42"/>
      <c r="O48" s="42"/>
      <c r="P48" s="54"/>
      <c r="Q48" s="54"/>
      <c r="R48" s="47"/>
      <c r="S48" s="42"/>
      <c r="T48" s="42"/>
      <c r="U48" s="42"/>
      <c r="V48" s="42"/>
      <c r="W48" s="42"/>
      <c r="X48" s="44"/>
      <c r="Y48" s="41"/>
      <c r="Z48" s="41"/>
      <c r="AA48" s="41"/>
      <c r="AB48" s="41"/>
      <c r="AC48" s="41"/>
    </row>
    <row r="49" spans="1:29" ht="22.9" customHeight="1" x14ac:dyDescent="0.15">
      <c r="A49" s="35"/>
      <c r="B49" s="35"/>
      <c r="C49" s="110" t="s">
        <v>195</v>
      </c>
      <c r="D49" s="110"/>
      <c r="E49" s="111"/>
      <c r="F49" s="109">
        <v>44369</v>
      </c>
      <c r="G49" s="109"/>
      <c r="H49" s="109">
        <v>56229</v>
      </c>
      <c r="I49" s="109"/>
      <c r="J49" s="109">
        <v>100598</v>
      </c>
      <c r="K49" s="109"/>
      <c r="L49" s="108">
        <v>29229</v>
      </c>
      <c r="M49" s="109"/>
      <c r="N49" s="109">
        <v>39660</v>
      </c>
      <c r="O49" s="109"/>
      <c r="P49" s="109">
        <v>68889</v>
      </c>
      <c r="Q49" s="114"/>
      <c r="R49" s="108">
        <v>15140</v>
      </c>
      <c r="S49" s="109"/>
      <c r="T49" s="109">
        <v>16569</v>
      </c>
      <c r="U49" s="109"/>
      <c r="V49" s="109">
        <v>31709</v>
      </c>
      <c r="W49" s="109"/>
      <c r="X49" s="116">
        <v>65.88</v>
      </c>
      <c r="Y49" s="117"/>
      <c r="Z49" s="117">
        <v>70.53</v>
      </c>
      <c r="AA49" s="117"/>
      <c r="AB49" s="117">
        <v>68.48</v>
      </c>
      <c r="AC49" s="117"/>
    </row>
    <row r="50" spans="1:29" ht="12" customHeight="1" x14ac:dyDescent="0.15">
      <c r="A50" s="50"/>
      <c r="B50" s="50"/>
      <c r="C50" s="51"/>
      <c r="D50" s="51"/>
      <c r="E50" s="52"/>
      <c r="F50" s="42"/>
      <c r="G50" s="42"/>
      <c r="H50" s="42"/>
      <c r="I50" s="42"/>
      <c r="J50" s="54"/>
      <c r="K50" s="54"/>
      <c r="L50" s="47"/>
      <c r="M50" s="42"/>
      <c r="N50" s="42"/>
      <c r="O50" s="42"/>
      <c r="P50" s="54"/>
      <c r="Q50" s="54"/>
      <c r="R50" s="47"/>
      <c r="S50" s="42"/>
      <c r="T50" s="42"/>
      <c r="U50" s="42"/>
      <c r="V50" s="42"/>
      <c r="W50" s="42"/>
      <c r="X50" s="44"/>
      <c r="Y50" s="41"/>
      <c r="Z50" s="41"/>
      <c r="AA50" s="41"/>
      <c r="AB50" s="41"/>
      <c r="AC50" s="41"/>
    </row>
    <row r="51" spans="1:29" ht="22.9" customHeight="1" x14ac:dyDescent="0.15">
      <c r="A51" s="35"/>
      <c r="B51" s="35"/>
      <c r="C51" s="110" t="s">
        <v>227</v>
      </c>
      <c r="D51" s="110"/>
      <c r="E51" s="111"/>
      <c r="F51" s="109">
        <v>44653</v>
      </c>
      <c r="G51" s="109"/>
      <c r="H51" s="109">
        <v>55783</v>
      </c>
      <c r="I51" s="109"/>
      <c r="J51" s="109">
        <f>IF((SUM(F51:I51))=0,"－",(SUM(F51:I51)))</f>
        <v>100436</v>
      </c>
      <c r="K51" s="114"/>
      <c r="L51" s="109">
        <v>26539</v>
      </c>
      <c r="M51" s="109"/>
      <c r="N51" s="109">
        <v>35692</v>
      </c>
      <c r="O51" s="109"/>
      <c r="P51" s="115">
        <f>IF((SUM(L51:O51))=0,"－",(SUM(L51:O51)))</f>
        <v>62231</v>
      </c>
      <c r="Q51" s="115"/>
      <c r="R51" s="108">
        <f>IF((SUM(F51,L51))=0,"－",((SUM(F51))-(SUM(L51))))</f>
        <v>18114</v>
      </c>
      <c r="S51" s="109"/>
      <c r="T51" s="109">
        <f>IF((SUM(H51,N51))=0,"－",((SUM(H51))-(SUM(N51))))</f>
        <v>20091</v>
      </c>
      <c r="U51" s="109"/>
      <c r="V51" s="109">
        <f>IF((SUM(R51:U51))=((SUM(J51))-(SUM(P51))),(IF((SUM(R51:U51))=0,"－",(SUM(R51:U51)))),"異常")</f>
        <v>38205</v>
      </c>
      <c r="W51" s="109"/>
      <c r="X51" s="116">
        <f>IF((SUM(F51))=0,(IF((SUM(L51))=0,"－","有なし")),(IF((SUM(L51))=0,"投なし",((SUM(L51))/(SUM(F51))*100))))</f>
        <v>59.433856627774176</v>
      </c>
      <c r="Y51" s="117"/>
      <c r="Z51" s="117">
        <f>IF((SUM(H51))=0,(IF((SUM(N51))=0,"－","有なし")),(IF((SUM(N51))=0,"投なし",((SUM(N51))/(SUM(H51))*100))))</f>
        <v>63.983650933079971</v>
      </c>
      <c r="AA51" s="117"/>
      <c r="AB51" s="117">
        <f>IF((SUM(J51))=0,(IF((SUM(P51))=0,"－","有なし")),(IF((SUM(P51))=0,"投なし",((SUM(P51))/(SUM(J51))*100))))</f>
        <v>61.960850690987293</v>
      </c>
      <c r="AC51" s="117"/>
    </row>
    <row r="52" spans="1:29" ht="12" customHeight="1" x14ac:dyDescent="0.15">
      <c r="A52" s="50"/>
      <c r="B52" s="50"/>
      <c r="C52" s="51"/>
      <c r="D52" s="51"/>
      <c r="E52" s="52"/>
      <c r="F52" s="42"/>
      <c r="G52" s="42"/>
      <c r="H52" s="42"/>
      <c r="I52" s="42"/>
      <c r="J52" s="54"/>
      <c r="K52" s="54"/>
      <c r="L52" s="47"/>
      <c r="M52" s="42"/>
      <c r="N52" s="42"/>
      <c r="O52" s="42"/>
      <c r="P52" s="54"/>
      <c r="Q52" s="54"/>
      <c r="R52" s="47"/>
      <c r="S52" s="42"/>
      <c r="T52" s="42"/>
      <c r="U52" s="42"/>
      <c r="V52" s="42"/>
      <c r="W52" s="42"/>
      <c r="X52" s="44"/>
      <c r="Y52" s="41"/>
      <c r="Z52" s="41"/>
      <c r="AA52" s="41"/>
      <c r="AB52" s="41"/>
      <c r="AC52" s="41"/>
    </row>
    <row r="53" spans="1:29" ht="22.9" customHeight="1" x14ac:dyDescent="0.15">
      <c r="A53" s="35"/>
      <c r="B53" s="35"/>
      <c r="C53" s="110" t="s">
        <v>229</v>
      </c>
      <c r="D53" s="110"/>
      <c r="E53" s="111"/>
      <c r="F53" s="109">
        <v>44097</v>
      </c>
      <c r="G53" s="109"/>
      <c r="H53" s="109">
        <v>55030</v>
      </c>
      <c r="I53" s="109"/>
      <c r="J53" s="109">
        <v>99127</v>
      </c>
      <c r="K53" s="114"/>
      <c r="L53" s="109">
        <v>25415</v>
      </c>
      <c r="M53" s="109"/>
      <c r="N53" s="109">
        <v>33646</v>
      </c>
      <c r="O53" s="109"/>
      <c r="P53" s="115">
        <v>59061</v>
      </c>
      <c r="Q53" s="115"/>
      <c r="R53" s="108">
        <v>18682</v>
      </c>
      <c r="S53" s="109"/>
      <c r="T53" s="109">
        <v>21384</v>
      </c>
      <c r="U53" s="109"/>
      <c r="V53" s="109">
        <v>40066</v>
      </c>
      <c r="W53" s="109"/>
      <c r="X53" s="116">
        <v>57.63</v>
      </c>
      <c r="Y53" s="117"/>
      <c r="Z53" s="117">
        <v>61.14</v>
      </c>
      <c r="AA53" s="117"/>
      <c r="AB53" s="117">
        <v>59.58</v>
      </c>
      <c r="AC53" s="117"/>
    </row>
    <row r="54" spans="1:29" ht="11.25" customHeight="1" x14ac:dyDescent="0.15">
      <c r="A54" s="50"/>
      <c r="B54" s="50"/>
      <c r="C54" s="51"/>
      <c r="D54" s="51"/>
      <c r="E54" s="52"/>
      <c r="F54" s="42"/>
      <c r="G54" s="42"/>
      <c r="H54" s="42"/>
      <c r="I54" s="42"/>
      <c r="J54" s="54"/>
      <c r="K54" s="54"/>
      <c r="L54" s="47"/>
      <c r="M54" s="42"/>
      <c r="N54" s="42"/>
      <c r="O54" s="42"/>
      <c r="P54" s="54"/>
      <c r="Q54" s="54"/>
      <c r="R54" s="47"/>
      <c r="S54" s="42"/>
      <c r="T54" s="42"/>
      <c r="U54" s="42"/>
      <c r="V54" s="42"/>
      <c r="W54" s="42"/>
      <c r="X54" s="44"/>
      <c r="Y54" s="41"/>
      <c r="Z54" s="41"/>
      <c r="AA54" s="41"/>
      <c r="AB54" s="41"/>
      <c r="AC54" s="41"/>
    </row>
    <row r="55" spans="1:29" ht="22.9" customHeight="1" x14ac:dyDescent="0.15">
      <c r="A55" s="35"/>
      <c r="B55" s="35"/>
      <c r="C55" s="110" t="s">
        <v>241</v>
      </c>
      <c r="D55" s="110"/>
      <c r="E55" s="111"/>
      <c r="F55" s="109">
        <v>43112</v>
      </c>
      <c r="G55" s="109"/>
      <c r="H55" s="109">
        <v>53587</v>
      </c>
      <c r="I55" s="109"/>
      <c r="J55" s="109">
        <v>96699</v>
      </c>
      <c r="K55" s="114"/>
      <c r="L55" s="109">
        <v>24696</v>
      </c>
      <c r="M55" s="109"/>
      <c r="N55" s="109">
        <v>32004</v>
      </c>
      <c r="O55" s="109"/>
      <c r="P55" s="109">
        <v>56700</v>
      </c>
      <c r="Q55" s="114"/>
      <c r="R55" s="109">
        <v>18416</v>
      </c>
      <c r="S55" s="109"/>
      <c r="T55" s="109">
        <v>21583</v>
      </c>
      <c r="U55" s="109"/>
      <c r="V55" s="109">
        <v>39999</v>
      </c>
      <c r="W55" s="114"/>
      <c r="X55" s="117">
        <v>57.28</v>
      </c>
      <c r="Y55" s="117"/>
      <c r="Z55" s="117">
        <v>59.72</v>
      </c>
      <c r="AA55" s="117"/>
      <c r="AB55" s="117">
        <v>58.64</v>
      </c>
      <c r="AC55" s="117"/>
    </row>
    <row r="56" spans="1:29" ht="11.25" customHeight="1" x14ac:dyDescent="0.15">
      <c r="A56" s="50"/>
      <c r="B56" s="50"/>
      <c r="C56" s="51"/>
      <c r="D56" s="51"/>
      <c r="E56" s="52"/>
      <c r="F56" s="42"/>
      <c r="G56" s="42"/>
      <c r="H56" s="42"/>
      <c r="I56" s="42"/>
      <c r="J56" s="54"/>
      <c r="K56" s="54"/>
      <c r="L56" s="47"/>
      <c r="M56" s="42"/>
      <c r="N56" s="42"/>
      <c r="O56" s="42"/>
      <c r="P56" s="54"/>
      <c r="Q56" s="54"/>
      <c r="R56" s="47"/>
      <c r="S56" s="42"/>
      <c r="T56" s="42"/>
      <c r="U56" s="42"/>
      <c r="V56" s="42"/>
      <c r="W56" s="42"/>
      <c r="X56" s="44"/>
      <c r="Y56" s="41"/>
      <c r="Z56" s="41"/>
      <c r="AA56" s="41"/>
      <c r="AB56" s="41"/>
      <c r="AC56" s="41"/>
    </row>
    <row r="57" spans="1:29" ht="22.9" customHeight="1" x14ac:dyDescent="0.15">
      <c r="A57" s="35"/>
      <c r="B57" s="35"/>
      <c r="C57" s="110" t="s">
        <v>273</v>
      </c>
      <c r="D57" s="110"/>
      <c r="E57" s="111"/>
      <c r="F57" s="109">
        <v>43124</v>
      </c>
      <c r="G57" s="109"/>
      <c r="H57" s="109">
        <v>53020</v>
      </c>
      <c r="I57" s="109"/>
      <c r="J57" s="109">
        <v>96144</v>
      </c>
      <c r="K57" s="114"/>
      <c r="L57" s="109">
        <v>21040</v>
      </c>
      <c r="M57" s="109"/>
      <c r="N57" s="109">
        <v>27861</v>
      </c>
      <c r="O57" s="109"/>
      <c r="P57" s="109">
        <v>48901</v>
      </c>
      <c r="Q57" s="114"/>
      <c r="R57" s="109">
        <v>22084</v>
      </c>
      <c r="S57" s="109"/>
      <c r="T57" s="109">
        <v>25159</v>
      </c>
      <c r="U57" s="109"/>
      <c r="V57" s="109">
        <v>47243</v>
      </c>
      <c r="W57" s="114"/>
      <c r="X57" s="117">
        <v>48.79</v>
      </c>
      <c r="Y57" s="117"/>
      <c r="Z57" s="117">
        <v>52.55</v>
      </c>
      <c r="AA57" s="117"/>
      <c r="AB57" s="117">
        <v>50.86</v>
      </c>
      <c r="AC57" s="117"/>
    </row>
    <row r="58" spans="1:29" ht="13.5" customHeight="1" thickBot="1" x14ac:dyDescent="0.2">
      <c r="A58" s="35"/>
      <c r="B58" s="35"/>
      <c r="C58" s="110"/>
      <c r="D58" s="110"/>
      <c r="E58" s="111"/>
      <c r="F58" s="109"/>
      <c r="G58" s="109"/>
      <c r="H58" s="109"/>
      <c r="I58" s="109"/>
      <c r="J58" s="109"/>
      <c r="K58" s="114"/>
      <c r="L58" s="109"/>
      <c r="M58" s="109"/>
      <c r="N58" s="109"/>
      <c r="O58" s="109"/>
      <c r="P58" s="115"/>
      <c r="Q58" s="115"/>
      <c r="R58" s="108"/>
      <c r="S58" s="109"/>
      <c r="T58" s="109"/>
      <c r="U58" s="109"/>
      <c r="V58" s="109"/>
      <c r="W58" s="109"/>
      <c r="X58" s="116"/>
      <c r="Y58" s="117"/>
      <c r="Z58" s="117"/>
      <c r="AA58" s="117"/>
      <c r="AB58" s="117"/>
      <c r="AC58" s="117"/>
    </row>
    <row r="59" spans="1:29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62"/>
      <c r="M59" s="62"/>
      <c r="N59" s="62"/>
      <c r="O59" s="62"/>
      <c r="P59" s="62"/>
      <c r="Q59" s="62"/>
      <c r="R59" s="62"/>
      <c r="S59" s="62"/>
      <c r="T59" s="138" t="s">
        <v>9</v>
      </c>
      <c r="U59" s="139"/>
      <c r="V59" s="139"/>
      <c r="W59" s="139"/>
      <c r="X59" s="139"/>
      <c r="Y59" s="139"/>
      <c r="Z59" s="139"/>
      <c r="AA59" s="139"/>
      <c r="AB59" s="139"/>
      <c r="AC59" s="139"/>
    </row>
  </sheetData>
  <mergeCells count="547">
    <mergeCell ref="C55:E55"/>
    <mergeCell ref="F55:G55"/>
    <mergeCell ref="H55:I55"/>
    <mergeCell ref="J55:K55"/>
    <mergeCell ref="L55:M55"/>
    <mergeCell ref="N55:O55"/>
    <mergeCell ref="P55:Q55"/>
    <mergeCell ref="R55:S55"/>
    <mergeCell ref="T55:U55"/>
    <mergeCell ref="P24:Q24"/>
    <mergeCell ref="R24:S24"/>
    <mergeCell ref="T24:U24"/>
    <mergeCell ref="V24:W24"/>
    <mergeCell ref="X24:Y24"/>
    <mergeCell ref="Z24:AA24"/>
    <mergeCell ref="AB24:AC24"/>
    <mergeCell ref="V55:W55"/>
    <mergeCell ref="X55:Y55"/>
    <mergeCell ref="Z55:AA55"/>
    <mergeCell ref="AB55:AC55"/>
    <mergeCell ref="C53:E53"/>
    <mergeCell ref="F53:G53"/>
    <mergeCell ref="H53:I53"/>
    <mergeCell ref="J53:K53"/>
    <mergeCell ref="L53:M53"/>
    <mergeCell ref="N53:O53"/>
    <mergeCell ref="AB53:AC53"/>
    <mergeCell ref="P53:Q53"/>
    <mergeCell ref="R53:S53"/>
    <mergeCell ref="T53:U53"/>
    <mergeCell ref="V53:W53"/>
    <mergeCell ref="X53:Y53"/>
    <mergeCell ref="Z53:AA53"/>
    <mergeCell ref="V51:W51"/>
    <mergeCell ref="X51:Y51"/>
    <mergeCell ref="Z51:AA51"/>
    <mergeCell ref="AB51:AC51"/>
    <mergeCell ref="AB20:AC20"/>
    <mergeCell ref="C51:E51"/>
    <mergeCell ref="F51:G51"/>
    <mergeCell ref="H51:I51"/>
    <mergeCell ref="J51:K51"/>
    <mergeCell ref="L51:M51"/>
    <mergeCell ref="C22:E22"/>
    <mergeCell ref="F22:G22"/>
    <mergeCell ref="H22:I22"/>
    <mergeCell ref="J22:K22"/>
    <mergeCell ref="L22:M22"/>
    <mergeCell ref="N22:O22"/>
    <mergeCell ref="V22:W22"/>
    <mergeCell ref="X22:Y22"/>
    <mergeCell ref="Z22:AA22"/>
    <mergeCell ref="AB22:AC22"/>
    <mergeCell ref="T22:U22"/>
    <mergeCell ref="N51:O51"/>
    <mergeCell ref="P51:Q51"/>
    <mergeCell ref="R51:S51"/>
    <mergeCell ref="T51:U51"/>
    <mergeCell ref="P38:Q38"/>
    <mergeCell ref="R38:S38"/>
    <mergeCell ref="R35:S35"/>
    <mergeCell ref="P36:Q36"/>
    <mergeCell ref="AB33:AC33"/>
    <mergeCell ref="X32:AC32"/>
    <mergeCell ref="T33:U33"/>
    <mergeCell ref="AB39:AC39"/>
    <mergeCell ref="R40:S40"/>
    <mergeCell ref="T40:U40"/>
    <mergeCell ref="V40:W40"/>
    <mergeCell ref="X40:Y40"/>
    <mergeCell ref="Z40:AA40"/>
    <mergeCell ref="R32:W32"/>
    <mergeCell ref="AB40:AC40"/>
    <mergeCell ref="R39:S39"/>
    <mergeCell ref="T39:U39"/>
    <mergeCell ref="Z39:AA39"/>
    <mergeCell ref="AB42:AC42"/>
    <mergeCell ref="V42:W42"/>
    <mergeCell ref="X42:Y42"/>
    <mergeCell ref="V46:W46"/>
    <mergeCell ref="V45:W45"/>
    <mergeCell ref="P22:Q22"/>
    <mergeCell ref="X33:Y33"/>
    <mergeCell ref="Z33:AA33"/>
    <mergeCell ref="P33:Q33"/>
    <mergeCell ref="R33:S33"/>
    <mergeCell ref="N33:O33"/>
    <mergeCell ref="H33:I33"/>
    <mergeCell ref="C20:E20"/>
    <mergeCell ref="F20:G20"/>
    <mergeCell ref="H20:I20"/>
    <mergeCell ref="J20:K20"/>
    <mergeCell ref="X20:Y20"/>
    <mergeCell ref="Z20:AA20"/>
    <mergeCell ref="A32:E33"/>
    <mergeCell ref="F32:K32"/>
    <mergeCell ref="A30:AC30"/>
    <mergeCell ref="Z23:AA23"/>
    <mergeCell ref="AB23:AC23"/>
    <mergeCell ref="C24:E24"/>
    <mergeCell ref="F24:G24"/>
    <mergeCell ref="H24:I24"/>
    <mergeCell ref="J24:K24"/>
    <mergeCell ref="L24:M24"/>
    <mergeCell ref="N24:O24"/>
    <mergeCell ref="L16:M16"/>
    <mergeCell ref="N16:O16"/>
    <mergeCell ref="T16:U16"/>
    <mergeCell ref="R16:S16"/>
    <mergeCell ref="V15:W15"/>
    <mergeCell ref="T15:U15"/>
    <mergeCell ref="R18:S18"/>
    <mergeCell ref="T18:U18"/>
    <mergeCell ref="A12:B12"/>
    <mergeCell ref="F16:G16"/>
    <mergeCell ref="C18:E18"/>
    <mergeCell ref="L18:M18"/>
    <mergeCell ref="H18:I18"/>
    <mergeCell ref="C12:E12"/>
    <mergeCell ref="F12:G12"/>
    <mergeCell ref="F14:G14"/>
    <mergeCell ref="F33:G33"/>
    <mergeCell ref="F15:G15"/>
    <mergeCell ref="H15:I15"/>
    <mergeCell ref="H16:I16"/>
    <mergeCell ref="A16:B16"/>
    <mergeCell ref="C16:E16"/>
    <mergeCell ref="C26:E26"/>
    <mergeCell ref="F26:G26"/>
    <mergeCell ref="A14:B14"/>
    <mergeCell ref="C14:E14"/>
    <mergeCell ref="C23:E23"/>
    <mergeCell ref="F23:G23"/>
    <mergeCell ref="H23:I23"/>
    <mergeCell ref="H11:I11"/>
    <mergeCell ref="L14:M14"/>
    <mergeCell ref="P15:Q15"/>
    <mergeCell ref="J15:K15"/>
    <mergeCell ref="J33:K33"/>
    <mergeCell ref="L33:M33"/>
    <mergeCell ref="P16:Q16"/>
    <mergeCell ref="J18:K18"/>
    <mergeCell ref="L15:M15"/>
    <mergeCell ref="N15:O15"/>
    <mergeCell ref="P26:Q26"/>
    <mergeCell ref="L20:M20"/>
    <mergeCell ref="N20:O20"/>
    <mergeCell ref="P20:Q20"/>
    <mergeCell ref="J11:K11"/>
    <mergeCell ref="L11:M11"/>
    <mergeCell ref="N11:O11"/>
    <mergeCell ref="P11:Q11"/>
    <mergeCell ref="H12:I12"/>
    <mergeCell ref="L32:Q32"/>
    <mergeCell ref="H26:I26"/>
    <mergeCell ref="N18:O18"/>
    <mergeCell ref="P18:Q18"/>
    <mergeCell ref="J23:K23"/>
    <mergeCell ref="A1:AC1"/>
    <mergeCell ref="V18:W18"/>
    <mergeCell ref="X18:Y18"/>
    <mergeCell ref="Z18:AA18"/>
    <mergeCell ref="F18:G18"/>
    <mergeCell ref="R6:S6"/>
    <mergeCell ref="T6:U6"/>
    <mergeCell ref="V6:W6"/>
    <mergeCell ref="A10:B10"/>
    <mergeCell ref="C10:E10"/>
    <mergeCell ref="J6:K6"/>
    <mergeCell ref="L6:M6"/>
    <mergeCell ref="F9:G9"/>
    <mergeCell ref="H9:I9"/>
    <mergeCell ref="J9:K9"/>
    <mergeCell ref="J8:K8"/>
    <mergeCell ref="J7:K7"/>
    <mergeCell ref="L7:M7"/>
    <mergeCell ref="L9:M9"/>
    <mergeCell ref="F10:G10"/>
    <mergeCell ref="H10:I10"/>
    <mergeCell ref="F11:G11"/>
    <mergeCell ref="P10:Q10"/>
    <mergeCell ref="H14:I14"/>
    <mergeCell ref="R15:S15"/>
    <mergeCell ref="T14:U14"/>
    <mergeCell ref="V16:W16"/>
    <mergeCell ref="L35:M35"/>
    <mergeCell ref="J26:K26"/>
    <mergeCell ref="L26:M26"/>
    <mergeCell ref="N26:O26"/>
    <mergeCell ref="P27:Q27"/>
    <mergeCell ref="Z34:AA34"/>
    <mergeCell ref="P34:Q34"/>
    <mergeCell ref="T34:U34"/>
    <mergeCell ref="V34:W34"/>
    <mergeCell ref="X16:Y16"/>
    <mergeCell ref="R20:S20"/>
    <mergeCell ref="T20:U20"/>
    <mergeCell ref="L23:M23"/>
    <mergeCell ref="X15:Y15"/>
    <mergeCell ref="N23:O23"/>
    <mergeCell ref="P23:Q23"/>
    <mergeCell ref="R23:S23"/>
    <mergeCell ref="T23:U23"/>
    <mergeCell ref="V23:W23"/>
    <mergeCell ref="X23:Y23"/>
    <mergeCell ref="J16:K16"/>
    <mergeCell ref="F34:G34"/>
    <mergeCell ref="H34:I34"/>
    <mergeCell ref="N35:O35"/>
    <mergeCell ref="J34:K34"/>
    <mergeCell ref="L34:M34"/>
    <mergeCell ref="N34:O34"/>
    <mergeCell ref="R34:S34"/>
    <mergeCell ref="A35:B35"/>
    <mergeCell ref="C35:E35"/>
    <mergeCell ref="J36:K36"/>
    <mergeCell ref="C39:E39"/>
    <mergeCell ref="F41:G41"/>
    <mergeCell ref="H41:I41"/>
    <mergeCell ref="J41:K41"/>
    <mergeCell ref="H38:I38"/>
    <mergeCell ref="J38:K38"/>
    <mergeCell ref="J40:K40"/>
    <mergeCell ref="F35:G35"/>
    <mergeCell ref="H35:I35"/>
    <mergeCell ref="J35:K35"/>
    <mergeCell ref="A47:B47"/>
    <mergeCell ref="C47:E47"/>
    <mergeCell ref="F36:G36"/>
    <mergeCell ref="H36:I36"/>
    <mergeCell ref="F37:G37"/>
    <mergeCell ref="A39:B39"/>
    <mergeCell ref="F38:G38"/>
    <mergeCell ref="A43:B43"/>
    <mergeCell ref="C43:E43"/>
    <mergeCell ref="C42:E42"/>
    <mergeCell ref="A45:B45"/>
    <mergeCell ref="C45:E45"/>
    <mergeCell ref="F39:G39"/>
    <mergeCell ref="H39:I39"/>
    <mergeCell ref="H37:I37"/>
    <mergeCell ref="C41:E41"/>
    <mergeCell ref="F40:G40"/>
    <mergeCell ref="H40:I40"/>
    <mergeCell ref="A41:B41"/>
    <mergeCell ref="A37:B37"/>
    <mergeCell ref="C37:E37"/>
    <mergeCell ref="F46:G46"/>
    <mergeCell ref="H46:I46"/>
    <mergeCell ref="F42:G42"/>
    <mergeCell ref="H42:I42"/>
    <mergeCell ref="J42:K42"/>
    <mergeCell ref="L42:M42"/>
    <mergeCell ref="R42:S42"/>
    <mergeCell ref="L43:M43"/>
    <mergeCell ref="N43:O43"/>
    <mergeCell ref="P43:Q43"/>
    <mergeCell ref="F43:G43"/>
    <mergeCell ref="H43:I43"/>
    <mergeCell ref="J43:K43"/>
    <mergeCell ref="N42:O42"/>
    <mergeCell ref="P42:Q42"/>
    <mergeCell ref="J46:K46"/>
    <mergeCell ref="L46:M46"/>
    <mergeCell ref="N44:O44"/>
    <mergeCell ref="H45:I45"/>
    <mergeCell ref="V47:W47"/>
    <mergeCell ref="F47:G47"/>
    <mergeCell ref="H47:I47"/>
    <mergeCell ref="J47:K47"/>
    <mergeCell ref="L47:M47"/>
    <mergeCell ref="F45:G45"/>
    <mergeCell ref="F44:G44"/>
    <mergeCell ref="H44:I44"/>
    <mergeCell ref="L44:M44"/>
    <mergeCell ref="X47:Y47"/>
    <mergeCell ref="AB47:AC47"/>
    <mergeCell ref="Z47:AA47"/>
    <mergeCell ref="R47:S47"/>
    <mergeCell ref="T47:U47"/>
    <mergeCell ref="J45:K45"/>
    <mergeCell ref="L45:M45"/>
    <mergeCell ref="L36:M36"/>
    <mergeCell ref="N36:O36"/>
    <mergeCell ref="R36:S36"/>
    <mergeCell ref="L37:M37"/>
    <mergeCell ref="N37:O37"/>
    <mergeCell ref="P37:Q37"/>
    <mergeCell ref="J44:K44"/>
    <mergeCell ref="R43:S43"/>
    <mergeCell ref="L40:M40"/>
    <mergeCell ref="N40:O40"/>
    <mergeCell ref="P40:Q40"/>
    <mergeCell ref="J39:K39"/>
    <mergeCell ref="L39:M39"/>
    <mergeCell ref="N39:O39"/>
    <mergeCell ref="P39:Q39"/>
    <mergeCell ref="R37:S37"/>
    <mergeCell ref="J37:K37"/>
    <mergeCell ref="L38:M38"/>
    <mergeCell ref="N38:O38"/>
    <mergeCell ref="T46:U46"/>
    <mergeCell ref="X38:Y38"/>
    <mergeCell ref="V38:W38"/>
    <mergeCell ref="P45:Q45"/>
    <mergeCell ref="X46:Y46"/>
    <mergeCell ref="P44:Q44"/>
    <mergeCell ref="R45:S45"/>
    <mergeCell ref="R44:S44"/>
    <mergeCell ref="T44:U44"/>
    <mergeCell ref="T38:U38"/>
    <mergeCell ref="N45:O45"/>
    <mergeCell ref="T43:U43"/>
    <mergeCell ref="L41:M41"/>
    <mergeCell ref="N41:O41"/>
    <mergeCell ref="P41:Q41"/>
    <mergeCell ref="R41:S41"/>
    <mergeCell ref="T41:U41"/>
    <mergeCell ref="T42:U42"/>
    <mergeCell ref="AB37:AC37"/>
    <mergeCell ref="V37:W37"/>
    <mergeCell ref="X37:Y37"/>
    <mergeCell ref="Z37:AA37"/>
    <mergeCell ref="Z44:AA44"/>
    <mergeCell ref="X44:Y44"/>
    <mergeCell ref="V43:W43"/>
    <mergeCell ref="X43:Y43"/>
    <mergeCell ref="V39:W39"/>
    <mergeCell ref="X39:Y39"/>
    <mergeCell ref="V44:W44"/>
    <mergeCell ref="V41:W41"/>
    <mergeCell ref="X41:Y41"/>
    <mergeCell ref="Z41:AA41"/>
    <mergeCell ref="AB41:AC41"/>
    <mergeCell ref="Z42:AA42"/>
    <mergeCell ref="AB45:AC45"/>
    <mergeCell ref="X45:Y45"/>
    <mergeCell ref="AB43:AC43"/>
    <mergeCell ref="Z45:AA45"/>
    <mergeCell ref="AB46:AC46"/>
    <mergeCell ref="Z46:AA46"/>
    <mergeCell ref="T45:U45"/>
    <mergeCell ref="F13:G13"/>
    <mergeCell ref="H13:I13"/>
    <mergeCell ref="J13:K13"/>
    <mergeCell ref="L13:M13"/>
    <mergeCell ref="N13:O13"/>
    <mergeCell ref="R13:S13"/>
    <mergeCell ref="AB15:AC15"/>
    <mergeCell ref="Z15:AA15"/>
    <mergeCell ref="Z16:AA16"/>
    <mergeCell ref="AB16:AC16"/>
    <mergeCell ref="R14:S14"/>
    <mergeCell ref="P13:Q13"/>
    <mergeCell ref="P14:Q14"/>
    <mergeCell ref="J14:K14"/>
    <mergeCell ref="N14:O14"/>
    <mergeCell ref="V14:W14"/>
    <mergeCell ref="X14:Y14"/>
    <mergeCell ref="T37:U37"/>
    <mergeCell ref="V35:W35"/>
    <mergeCell ref="X35:Y35"/>
    <mergeCell ref="T35:U35"/>
    <mergeCell ref="T36:U36"/>
    <mergeCell ref="V36:W36"/>
    <mergeCell ref="V20:W20"/>
    <mergeCell ref="R22:S22"/>
    <mergeCell ref="V26:W26"/>
    <mergeCell ref="V33:W33"/>
    <mergeCell ref="X34:Y34"/>
    <mergeCell ref="AB49:AC49"/>
    <mergeCell ref="AB44:AC44"/>
    <mergeCell ref="Z12:AA12"/>
    <mergeCell ref="X49:Y49"/>
    <mergeCell ref="Z14:AA14"/>
    <mergeCell ref="AB14:AC14"/>
    <mergeCell ref="Z49:AA49"/>
    <mergeCell ref="AB12:AC12"/>
    <mergeCell ref="Z13:AA13"/>
    <mergeCell ref="X12:Y12"/>
    <mergeCell ref="X13:Y13"/>
    <mergeCell ref="AB18:AC18"/>
    <mergeCell ref="Z38:AA38"/>
    <mergeCell ref="AB38:AC38"/>
    <mergeCell ref="Z36:AA36"/>
    <mergeCell ref="AB36:AC36"/>
    <mergeCell ref="Z35:AA35"/>
    <mergeCell ref="AB35:AC35"/>
    <mergeCell ref="AB34:AC34"/>
    <mergeCell ref="Z43:AA43"/>
    <mergeCell ref="X26:Y26"/>
    <mergeCell ref="Z26:AA26"/>
    <mergeCell ref="AB26:AC26"/>
    <mergeCell ref="X36:Y36"/>
    <mergeCell ref="J10:K10"/>
    <mergeCell ref="L10:M10"/>
    <mergeCell ref="N10:O10"/>
    <mergeCell ref="AB13:AC13"/>
    <mergeCell ref="AB11:AC11"/>
    <mergeCell ref="J12:K12"/>
    <mergeCell ref="L12:M12"/>
    <mergeCell ref="N12:O12"/>
    <mergeCell ref="P12:Q12"/>
    <mergeCell ref="R12:S12"/>
    <mergeCell ref="R11:S11"/>
    <mergeCell ref="T11:U11"/>
    <mergeCell ref="V11:W11"/>
    <mergeCell ref="V12:W12"/>
    <mergeCell ref="V13:W13"/>
    <mergeCell ref="Z11:AA11"/>
    <mergeCell ref="T12:U12"/>
    <mergeCell ref="T13:U13"/>
    <mergeCell ref="N6:O6"/>
    <mergeCell ref="R8:S8"/>
    <mergeCell ref="AB9:AC9"/>
    <mergeCell ref="N9:O9"/>
    <mergeCell ref="P9:Q9"/>
    <mergeCell ref="R9:S9"/>
    <mergeCell ref="X11:Y11"/>
    <mergeCell ref="R10:S10"/>
    <mergeCell ref="T10:U10"/>
    <mergeCell ref="X9:Y9"/>
    <mergeCell ref="Z9:AA9"/>
    <mergeCell ref="P8:Q8"/>
    <mergeCell ref="R7:S7"/>
    <mergeCell ref="T7:U7"/>
    <mergeCell ref="V10:W10"/>
    <mergeCell ref="X10:Y10"/>
    <mergeCell ref="Z10:AA10"/>
    <mergeCell ref="AB10:AC10"/>
    <mergeCell ref="X3:AC3"/>
    <mergeCell ref="R3:W3"/>
    <mergeCell ref="V4:W4"/>
    <mergeCell ref="AB5:AC5"/>
    <mergeCell ref="X4:Y4"/>
    <mergeCell ref="A8:B8"/>
    <mergeCell ref="C8:E8"/>
    <mergeCell ref="X8:Y8"/>
    <mergeCell ref="Z8:AA8"/>
    <mergeCell ref="T8:U8"/>
    <mergeCell ref="F8:G8"/>
    <mergeCell ref="H8:I8"/>
    <mergeCell ref="V8:W8"/>
    <mergeCell ref="L8:M8"/>
    <mergeCell ref="N8:O8"/>
    <mergeCell ref="AB8:AC8"/>
    <mergeCell ref="F7:G7"/>
    <mergeCell ref="H7:I7"/>
    <mergeCell ref="N7:O7"/>
    <mergeCell ref="P7:Q7"/>
    <mergeCell ref="V7:W7"/>
    <mergeCell ref="L3:Q3"/>
    <mergeCell ref="L4:M4"/>
    <mergeCell ref="N4:O4"/>
    <mergeCell ref="P4:Q4"/>
    <mergeCell ref="H4:I4"/>
    <mergeCell ref="H5:I5"/>
    <mergeCell ref="A3:E4"/>
    <mergeCell ref="F3:K3"/>
    <mergeCell ref="F5:G5"/>
    <mergeCell ref="F4:G4"/>
    <mergeCell ref="J4:K4"/>
    <mergeCell ref="J5:K5"/>
    <mergeCell ref="L5:M5"/>
    <mergeCell ref="N5:O5"/>
    <mergeCell ref="P5:Q5"/>
    <mergeCell ref="Z5:AA5"/>
    <mergeCell ref="R5:S5"/>
    <mergeCell ref="AB4:AC4"/>
    <mergeCell ref="Z4:AA4"/>
    <mergeCell ref="X5:Y5"/>
    <mergeCell ref="T5:U5"/>
    <mergeCell ref="V5:W5"/>
    <mergeCell ref="R4:S4"/>
    <mergeCell ref="T4:U4"/>
    <mergeCell ref="A6:B6"/>
    <mergeCell ref="C6:E6"/>
    <mergeCell ref="F6:G6"/>
    <mergeCell ref="H6:I6"/>
    <mergeCell ref="C49:E49"/>
    <mergeCell ref="X6:Y6"/>
    <mergeCell ref="P6:Q6"/>
    <mergeCell ref="V9:W9"/>
    <mergeCell ref="AB7:AC7"/>
    <mergeCell ref="Z6:AA6"/>
    <mergeCell ref="Z7:AA7"/>
    <mergeCell ref="X7:Y7"/>
    <mergeCell ref="AB6:AC6"/>
    <mergeCell ref="T9:U9"/>
    <mergeCell ref="Z27:AA27"/>
    <mergeCell ref="AB27:AC27"/>
    <mergeCell ref="C27:E27"/>
    <mergeCell ref="F27:G27"/>
    <mergeCell ref="H27:I27"/>
    <mergeCell ref="J27:K27"/>
    <mergeCell ref="L27:M27"/>
    <mergeCell ref="N27:O27"/>
    <mergeCell ref="R26:S26"/>
    <mergeCell ref="T26:U26"/>
    <mergeCell ref="C57:E57"/>
    <mergeCell ref="F57:G57"/>
    <mergeCell ref="H57:I57"/>
    <mergeCell ref="J57:K57"/>
    <mergeCell ref="L57:M57"/>
    <mergeCell ref="R27:S27"/>
    <mergeCell ref="T27:U27"/>
    <mergeCell ref="V27:W27"/>
    <mergeCell ref="X27:Y27"/>
    <mergeCell ref="T49:U49"/>
    <mergeCell ref="F49:G49"/>
    <mergeCell ref="H49:I49"/>
    <mergeCell ref="J49:K49"/>
    <mergeCell ref="L49:M49"/>
    <mergeCell ref="V49:W49"/>
    <mergeCell ref="R49:S49"/>
    <mergeCell ref="N49:O49"/>
    <mergeCell ref="P49:Q49"/>
    <mergeCell ref="N46:O46"/>
    <mergeCell ref="N47:O47"/>
    <mergeCell ref="P47:Q47"/>
    <mergeCell ref="P46:Q46"/>
    <mergeCell ref="P35:Q35"/>
    <mergeCell ref="R46:S46"/>
    <mergeCell ref="Z58:AA58"/>
    <mergeCell ref="AB58:AC58"/>
    <mergeCell ref="T59:AC59"/>
    <mergeCell ref="A28:K28"/>
    <mergeCell ref="T28:AC28"/>
    <mergeCell ref="AB57:AC57"/>
    <mergeCell ref="C58:E58"/>
    <mergeCell ref="F58:G58"/>
    <mergeCell ref="H58:I58"/>
    <mergeCell ref="J58:K58"/>
    <mergeCell ref="L58:M58"/>
    <mergeCell ref="N58:O58"/>
    <mergeCell ref="P58:Q58"/>
    <mergeCell ref="R58:S58"/>
    <mergeCell ref="T58:U58"/>
    <mergeCell ref="P57:Q57"/>
    <mergeCell ref="R57:S57"/>
    <mergeCell ref="T57:U57"/>
    <mergeCell ref="N57:O57"/>
    <mergeCell ref="V57:W57"/>
    <mergeCell ref="X57:Y57"/>
    <mergeCell ref="V58:W58"/>
    <mergeCell ref="X58:Y58"/>
    <mergeCell ref="Z57:AA57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7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topLeftCell="A13" zoomScale="70" zoomScaleNormal="70" workbookViewId="0"/>
  </sheetViews>
  <sheetFormatPr defaultColWidth="4.125" defaultRowHeight="20.100000000000001" customHeight="1" x14ac:dyDescent="0.15"/>
  <cols>
    <col min="1" max="1" width="3.125" style="1" customWidth="1"/>
    <col min="2" max="2" width="2.625" style="1" customWidth="1"/>
    <col min="3" max="3" width="4.625" style="1" customWidth="1"/>
    <col min="4" max="4" width="4.375" style="1" customWidth="1"/>
    <col min="5" max="17" width="4.125" style="1" customWidth="1"/>
    <col min="18" max="23" width="3.5" style="1" customWidth="1"/>
    <col min="24" max="29" width="3.125" style="1" customWidth="1"/>
    <col min="30" max="16384" width="4.125" style="1"/>
  </cols>
  <sheetData>
    <row r="1" spans="1:29" ht="30" customHeight="1" x14ac:dyDescent="0.15">
      <c r="A1" s="136" t="s">
        <v>224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spans="1:29" ht="12" customHeight="1" thickBot="1" x14ac:dyDescent="0.2">
      <c r="A2" s="2"/>
    </row>
    <row r="3" spans="1:29" ht="24.4" customHeight="1" x14ac:dyDescent="0.15">
      <c r="A3" s="128" t="s">
        <v>0</v>
      </c>
      <c r="B3" s="141"/>
      <c r="C3" s="141"/>
      <c r="D3" s="141"/>
      <c r="E3" s="141"/>
      <c r="F3" s="141" t="s">
        <v>2</v>
      </c>
      <c r="G3" s="141"/>
      <c r="H3" s="141"/>
      <c r="I3" s="141"/>
      <c r="J3" s="141"/>
      <c r="K3" s="141"/>
      <c r="L3" s="141" t="s">
        <v>3</v>
      </c>
      <c r="M3" s="141"/>
      <c r="N3" s="141"/>
      <c r="O3" s="141"/>
      <c r="P3" s="141"/>
      <c r="Q3" s="141"/>
      <c r="R3" s="141" t="s">
        <v>4</v>
      </c>
      <c r="S3" s="141"/>
      <c r="T3" s="141"/>
      <c r="U3" s="141"/>
      <c r="V3" s="141"/>
      <c r="W3" s="141"/>
      <c r="X3" s="141" t="s">
        <v>5</v>
      </c>
      <c r="Y3" s="141"/>
      <c r="Z3" s="141"/>
      <c r="AA3" s="141"/>
      <c r="AB3" s="141"/>
      <c r="AC3" s="126"/>
    </row>
    <row r="4" spans="1:29" ht="24.4" customHeight="1" x14ac:dyDescent="0.15">
      <c r="A4" s="131"/>
      <c r="B4" s="142"/>
      <c r="C4" s="142"/>
      <c r="D4" s="142"/>
      <c r="E4" s="142"/>
      <c r="F4" s="142" t="s">
        <v>1</v>
      </c>
      <c r="G4" s="142"/>
      <c r="H4" s="142" t="s">
        <v>6</v>
      </c>
      <c r="I4" s="142"/>
      <c r="J4" s="142" t="s">
        <v>20</v>
      </c>
      <c r="K4" s="130"/>
      <c r="L4" s="142" t="s">
        <v>1</v>
      </c>
      <c r="M4" s="142"/>
      <c r="N4" s="142" t="s">
        <v>6</v>
      </c>
      <c r="O4" s="142"/>
      <c r="P4" s="142" t="s">
        <v>20</v>
      </c>
      <c r="Q4" s="130"/>
      <c r="R4" s="142" t="s">
        <v>1</v>
      </c>
      <c r="S4" s="142"/>
      <c r="T4" s="142" t="s">
        <v>6</v>
      </c>
      <c r="U4" s="142"/>
      <c r="V4" s="142" t="s">
        <v>20</v>
      </c>
      <c r="W4" s="130"/>
      <c r="X4" s="142" t="s">
        <v>1</v>
      </c>
      <c r="Y4" s="142"/>
      <c r="Z4" s="142" t="s">
        <v>6</v>
      </c>
      <c r="AA4" s="142"/>
      <c r="AB4" s="142" t="s">
        <v>20</v>
      </c>
      <c r="AC4" s="130"/>
    </row>
    <row r="5" spans="1:29" ht="13.5" customHeight="1" x14ac:dyDescent="0.15">
      <c r="A5" s="35"/>
      <c r="B5" s="35"/>
      <c r="C5" s="35"/>
      <c r="D5" s="35"/>
      <c r="E5" s="3"/>
      <c r="F5" s="109"/>
      <c r="G5" s="109"/>
      <c r="H5" s="109"/>
      <c r="I5" s="109"/>
      <c r="J5" s="109"/>
      <c r="K5" s="109"/>
      <c r="L5" s="108"/>
      <c r="M5" s="109"/>
      <c r="N5" s="109"/>
      <c r="O5" s="109"/>
      <c r="P5" s="109"/>
      <c r="Q5" s="109"/>
      <c r="R5" s="108"/>
      <c r="S5" s="109"/>
      <c r="T5" s="109"/>
      <c r="U5" s="109"/>
      <c r="V5" s="109"/>
      <c r="W5" s="109"/>
      <c r="X5" s="116"/>
      <c r="Y5" s="117"/>
      <c r="Z5" s="117"/>
      <c r="AA5" s="117"/>
      <c r="AB5" s="117"/>
      <c r="AC5" s="117"/>
    </row>
    <row r="6" spans="1:29" ht="24.4" customHeight="1" x14ac:dyDescent="0.15">
      <c r="A6" s="121" t="s">
        <v>210</v>
      </c>
      <c r="B6" s="121"/>
      <c r="C6" s="110" t="s">
        <v>198</v>
      </c>
      <c r="D6" s="110"/>
      <c r="E6" s="111"/>
      <c r="F6" s="109">
        <v>41814</v>
      </c>
      <c r="G6" s="109"/>
      <c r="H6" s="109">
        <v>53877</v>
      </c>
      <c r="I6" s="109"/>
      <c r="J6" s="115">
        <f>IF((SUM(F6:I6))=0,"－",(SUM(F6:I6)))</f>
        <v>95691</v>
      </c>
      <c r="K6" s="115"/>
      <c r="L6" s="108">
        <v>35748</v>
      </c>
      <c r="M6" s="109"/>
      <c r="N6" s="109">
        <v>47731</v>
      </c>
      <c r="O6" s="109"/>
      <c r="P6" s="115">
        <f>IF((SUM(L6:O6))=0,"－",(SUM(L6:O6)))</f>
        <v>83479</v>
      </c>
      <c r="Q6" s="115"/>
      <c r="R6" s="108">
        <f>IF((SUM(F6,L6))=0,"－",((SUM(F6))-(SUM(L6))))</f>
        <v>6066</v>
      </c>
      <c r="S6" s="109"/>
      <c r="T6" s="109">
        <f>IF((SUM(H6,N6))=0,"－",((SUM(H6))-(SUM(N6))))</f>
        <v>6146</v>
      </c>
      <c r="U6" s="109"/>
      <c r="V6" s="109">
        <f>IF((SUM(R6:U6))=((SUM(J6))-(SUM(P6))),(IF((SUM(R6:U6))=0,"－",(SUM(R6:U6)))),"異常")</f>
        <v>12212</v>
      </c>
      <c r="W6" s="109"/>
      <c r="X6" s="116">
        <f>IF((SUM(F6))=0,(IF((SUM(L6))=0,"－","有なし")),(IF((SUM(L6))=0,"投なし",((SUM(L6))/(SUM(F6))*100))))</f>
        <v>85.492897115798542</v>
      </c>
      <c r="Y6" s="117"/>
      <c r="Z6" s="117">
        <f>IF((SUM(H6))=0,(IF((SUM(N6))=0,"－","有なし")),(IF((SUM(N6))=0,"投なし",((SUM(N6))/(SUM(H6))*100))))</f>
        <v>88.592534847894271</v>
      </c>
      <c r="AA6" s="117"/>
      <c r="AB6" s="117">
        <f>IF((SUM(J6))=0,(IF((SUM(P6))=0,"－","有なし")),(IF((SUM(P6))=0,"投なし",((SUM(P6))/(SUM(J6))*100))))</f>
        <v>87.238089266493191</v>
      </c>
      <c r="AC6" s="117"/>
    </row>
    <row r="7" spans="1:29" ht="13.5" customHeight="1" x14ac:dyDescent="0.15">
      <c r="A7" s="35"/>
      <c r="B7" s="35"/>
      <c r="C7" s="35"/>
      <c r="D7" s="35"/>
      <c r="E7" s="3"/>
      <c r="F7" s="109"/>
      <c r="G7" s="109"/>
      <c r="H7" s="109"/>
      <c r="I7" s="109"/>
      <c r="J7" s="109"/>
      <c r="K7" s="109"/>
      <c r="L7" s="108"/>
      <c r="M7" s="109"/>
      <c r="N7" s="109"/>
      <c r="O7" s="109"/>
      <c r="P7" s="109"/>
      <c r="Q7" s="109"/>
      <c r="R7" s="108"/>
      <c r="S7" s="109"/>
      <c r="T7" s="109"/>
      <c r="U7" s="109"/>
      <c r="V7" s="109"/>
      <c r="W7" s="109"/>
      <c r="X7" s="116"/>
      <c r="Y7" s="117"/>
      <c r="Z7" s="117"/>
      <c r="AA7" s="117"/>
      <c r="AB7" s="117"/>
      <c r="AC7" s="117"/>
    </row>
    <row r="8" spans="1:29" ht="24.4" customHeight="1" x14ac:dyDescent="0.15">
      <c r="A8" s="121"/>
      <c r="B8" s="121"/>
      <c r="C8" s="110" t="s">
        <v>199</v>
      </c>
      <c r="D8" s="110"/>
      <c r="E8" s="111"/>
      <c r="F8" s="109">
        <v>42044</v>
      </c>
      <c r="G8" s="109"/>
      <c r="H8" s="109">
        <v>54325</v>
      </c>
      <c r="I8" s="109"/>
      <c r="J8" s="115">
        <f>IF((SUM(F8:I8))=0,"－",(SUM(F8:I8)))</f>
        <v>96369</v>
      </c>
      <c r="K8" s="115"/>
      <c r="L8" s="108">
        <v>34390</v>
      </c>
      <c r="M8" s="109"/>
      <c r="N8" s="109">
        <v>46479</v>
      </c>
      <c r="O8" s="109"/>
      <c r="P8" s="115">
        <f>IF((SUM(L8:O8))=0,"－",(SUM(L8:O8)))</f>
        <v>80869</v>
      </c>
      <c r="Q8" s="115"/>
      <c r="R8" s="108">
        <f>IF((SUM(F8,L8))=0,"－",((SUM(F8))-(SUM(L8))))</f>
        <v>7654</v>
      </c>
      <c r="S8" s="109"/>
      <c r="T8" s="109">
        <f>IF((SUM(H8,N8))=0,"－",((SUM(H8))-(SUM(N8))))</f>
        <v>7846</v>
      </c>
      <c r="U8" s="109"/>
      <c r="V8" s="109">
        <f>IF((SUM(R8:U8))=((SUM(J8))-(SUM(P8))),(IF((SUM(R8:U8))=0,"－",(SUM(R8:U8)))),"異常")</f>
        <v>15500</v>
      </c>
      <c r="W8" s="109"/>
      <c r="X8" s="116">
        <f>IF((SUM(F8))=0,(IF((SUM(L8))=0,"－","有なし")),(IF((SUM(L8))=0,"投なし",((SUM(L8))/(SUM(F8))*100))))</f>
        <v>81.79526210636476</v>
      </c>
      <c r="Y8" s="117"/>
      <c r="Z8" s="117">
        <f>IF((SUM(H8))=0,(IF((SUM(N8))=0,"－","有なし")),(IF((SUM(N8))=0,"投なし",((SUM(N8))/(SUM(H8))*100))))</f>
        <v>85.557294063506674</v>
      </c>
      <c r="AA8" s="117"/>
      <c r="AB8" s="117">
        <f>IF((SUM(J8))=0,(IF((SUM(P8))=0,"－","有なし")),(IF((SUM(P8))=0,"投なし",((SUM(P8))/(SUM(J8))*100))))</f>
        <v>83.915989581711955</v>
      </c>
      <c r="AC8" s="117"/>
    </row>
    <row r="9" spans="1:29" ht="12.75" customHeight="1" x14ac:dyDescent="0.15">
      <c r="A9" s="35"/>
      <c r="B9" s="35"/>
      <c r="C9" s="35"/>
      <c r="D9" s="35"/>
      <c r="E9" s="3"/>
      <c r="F9" s="109"/>
      <c r="G9" s="109"/>
      <c r="H9" s="109"/>
      <c r="I9" s="109"/>
      <c r="J9" s="109"/>
      <c r="K9" s="109"/>
      <c r="L9" s="108"/>
      <c r="M9" s="109"/>
      <c r="N9" s="109"/>
      <c r="O9" s="109"/>
      <c r="P9" s="109"/>
      <c r="Q9" s="109"/>
      <c r="R9" s="108"/>
      <c r="S9" s="109"/>
      <c r="T9" s="109"/>
      <c r="U9" s="109"/>
      <c r="V9" s="109"/>
      <c r="W9" s="109"/>
      <c r="X9" s="116"/>
      <c r="Y9" s="117"/>
      <c r="Z9" s="117"/>
      <c r="AA9" s="117"/>
      <c r="AB9" s="117"/>
      <c r="AC9" s="117"/>
    </row>
    <row r="10" spans="1:29" ht="24.4" customHeight="1" x14ac:dyDescent="0.15">
      <c r="A10" s="121" t="s">
        <v>8</v>
      </c>
      <c r="B10" s="121"/>
      <c r="C10" s="110" t="s">
        <v>200</v>
      </c>
      <c r="D10" s="110"/>
      <c r="E10" s="111"/>
      <c r="F10" s="109">
        <v>42300</v>
      </c>
      <c r="G10" s="109"/>
      <c r="H10" s="109">
        <v>54819</v>
      </c>
      <c r="I10" s="109"/>
      <c r="J10" s="115">
        <f>IF((SUM(F10:I10))=0,"－",(SUM(F10:I10)))</f>
        <v>97119</v>
      </c>
      <c r="K10" s="115"/>
      <c r="L10" s="108">
        <v>32995</v>
      </c>
      <c r="M10" s="109"/>
      <c r="N10" s="109">
        <v>45516</v>
      </c>
      <c r="O10" s="109"/>
      <c r="P10" s="115">
        <f>IF((SUM(L10:O10))=0,"－",(SUM(L10:O10)))</f>
        <v>78511</v>
      </c>
      <c r="Q10" s="115"/>
      <c r="R10" s="108">
        <f>IF((SUM(F10,L10))=0,"－",((SUM(F10))-(SUM(L10))))</f>
        <v>9305</v>
      </c>
      <c r="S10" s="109"/>
      <c r="T10" s="109">
        <f>IF((SUM(H10,N10))=0,"－",((SUM(H10))-(SUM(N10))))</f>
        <v>9303</v>
      </c>
      <c r="U10" s="109"/>
      <c r="V10" s="109">
        <f>IF((SUM(R10:U10))=((SUM(J10))-(SUM(P10))),(IF((SUM(R10:U10))=0,"－",(SUM(R10:U10)))),"異常")</f>
        <v>18608</v>
      </c>
      <c r="W10" s="109"/>
      <c r="X10" s="116">
        <f>IF((SUM(F10))=0,(IF((SUM(L10))=0,"－","有なし")),(IF((SUM(L10))=0,"投なし",((SUM(L10))/(SUM(F10))*100))))</f>
        <v>78.002364066193849</v>
      </c>
      <c r="Y10" s="117"/>
      <c r="Z10" s="117">
        <f>IF((SUM(H10))=0,(IF((SUM(N10))=0,"－","有なし")),(IF((SUM(N10))=0,"投なし",((SUM(N10))/(SUM(H10))*100))))</f>
        <v>83.029606523285722</v>
      </c>
      <c r="AA10" s="117"/>
      <c r="AB10" s="117">
        <f>IF((SUM(J10))=0,(IF((SUM(P10))=0,"－","有なし")),(IF((SUM(P10))=0,"投なし",((SUM(P10))/(SUM(J10))*100))))</f>
        <v>80.840000411865859</v>
      </c>
      <c r="AC10" s="117"/>
    </row>
    <row r="11" spans="1:29" ht="12.75" customHeight="1" x14ac:dyDescent="0.15">
      <c r="A11" s="35"/>
      <c r="B11" s="35"/>
      <c r="C11" s="35"/>
      <c r="D11" s="35"/>
      <c r="E11" s="3"/>
      <c r="F11" s="109"/>
      <c r="G11" s="109"/>
      <c r="H11" s="109"/>
      <c r="I11" s="109"/>
      <c r="J11" s="109"/>
      <c r="K11" s="109"/>
      <c r="L11" s="108"/>
      <c r="M11" s="109"/>
      <c r="N11" s="109"/>
      <c r="O11" s="109"/>
      <c r="P11" s="109"/>
      <c r="Q11" s="109"/>
      <c r="R11" s="108"/>
      <c r="S11" s="109"/>
      <c r="T11" s="109"/>
      <c r="U11" s="109"/>
      <c r="V11" s="109"/>
      <c r="W11" s="109"/>
      <c r="X11" s="116"/>
      <c r="Y11" s="117"/>
      <c r="Z11" s="117"/>
      <c r="AA11" s="117"/>
      <c r="AB11" s="117"/>
      <c r="AC11" s="117"/>
    </row>
    <row r="12" spans="1:29" ht="24.4" customHeight="1" x14ac:dyDescent="0.15">
      <c r="A12" s="121"/>
      <c r="B12" s="121"/>
      <c r="C12" s="110" t="s">
        <v>201</v>
      </c>
      <c r="D12" s="110"/>
      <c r="E12" s="111"/>
      <c r="F12" s="109">
        <v>43605</v>
      </c>
      <c r="G12" s="109"/>
      <c r="H12" s="109">
        <v>55899</v>
      </c>
      <c r="I12" s="109"/>
      <c r="J12" s="115">
        <f>IF((SUM(F12:I12))=0,"－",(SUM(F12:I12)))</f>
        <v>99504</v>
      </c>
      <c r="K12" s="115"/>
      <c r="L12" s="108">
        <v>33358</v>
      </c>
      <c r="M12" s="109"/>
      <c r="N12" s="109">
        <v>45768</v>
      </c>
      <c r="O12" s="109"/>
      <c r="P12" s="115">
        <f>IF((SUM(L12:O12))=0,"－",(SUM(L12:O12)))</f>
        <v>79126</v>
      </c>
      <c r="Q12" s="115"/>
      <c r="R12" s="108">
        <f>IF((SUM(F12,L12))=0,"－",((SUM(F12))-(SUM(L12))))</f>
        <v>10247</v>
      </c>
      <c r="S12" s="109"/>
      <c r="T12" s="109">
        <f>IF((SUM(H12,N12))=0,"－",((SUM(H12))-(SUM(N12))))</f>
        <v>10131</v>
      </c>
      <c r="U12" s="109"/>
      <c r="V12" s="109">
        <f>IF((SUM(R12:U12))=((SUM(J12))-(SUM(P12))),(IF((SUM(R12:U12))=0,"－",(SUM(R12:U12)))),"異常")</f>
        <v>20378</v>
      </c>
      <c r="W12" s="109"/>
      <c r="X12" s="116">
        <f>IF((SUM(F12))=0,(IF((SUM(L12))=0,"－","有なし")),(IF((SUM(L12))=0,"投なし",((SUM(L12))/(SUM(F12))*100))))</f>
        <v>76.500401330122685</v>
      </c>
      <c r="Y12" s="117"/>
      <c r="Z12" s="117">
        <f>IF((SUM(H12))=0,(IF((SUM(N12))=0,"－","有なし")),(IF((SUM(N12))=0,"投なし",((SUM(N12))/(SUM(H12))*100))))</f>
        <v>81.876241077657923</v>
      </c>
      <c r="AA12" s="117"/>
      <c r="AB12" s="117">
        <f>IF((SUM(J12))=0,(IF((SUM(P12))=0,"－","有なし")),(IF((SUM(P12))=0,"投なし",((SUM(P12))/(SUM(J12))*100))))</f>
        <v>79.520421289596399</v>
      </c>
      <c r="AC12" s="117"/>
    </row>
    <row r="13" spans="1:29" ht="24.4" customHeight="1" x14ac:dyDescent="0.15">
      <c r="A13" s="35"/>
      <c r="B13" s="35"/>
      <c r="C13" s="35"/>
      <c r="D13" s="35"/>
      <c r="E13" s="3"/>
      <c r="F13" s="109"/>
      <c r="G13" s="109"/>
      <c r="H13" s="109"/>
      <c r="I13" s="109"/>
      <c r="J13" s="109"/>
      <c r="K13" s="109"/>
      <c r="L13" s="108"/>
      <c r="M13" s="109"/>
      <c r="N13" s="109"/>
      <c r="O13" s="109"/>
      <c r="P13" s="109"/>
      <c r="Q13" s="109"/>
      <c r="R13" s="108"/>
      <c r="S13" s="109"/>
      <c r="T13" s="109"/>
      <c r="U13" s="109"/>
      <c r="V13" s="109"/>
      <c r="W13" s="109"/>
      <c r="X13" s="116"/>
      <c r="Y13" s="117"/>
      <c r="Z13" s="117"/>
      <c r="AA13" s="117"/>
      <c r="AB13" s="117"/>
      <c r="AC13" s="117"/>
    </row>
    <row r="14" spans="1:29" ht="24.4" customHeight="1" x14ac:dyDescent="0.15">
      <c r="A14" s="121"/>
      <c r="B14" s="121"/>
      <c r="C14" s="110" t="s">
        <v>202</v>
      </c>
      <c r="D14" s="110"/>
      <c r="E14" s="111"/>
      <c r="F14" s="109">
        <v>44273</v>
      </c>
      <c r="G14" s="109"/>
      <c r="H14" s="109">
        <v>56454</v>
      </c>
      <c r="I14" s="109"/>
      <c r="J14" s="115">
        <f>IF((SUM(F14:I14))=0,"－",(SUM(F14:I14)))</f>
        <v>100727</v>
      </c>
      <c r="K14" s="115"/>
      <c r="L14" s="108">
        <v>32088</v>
      </c>
      <c r="M14" s="109"/>
      <c r="N14" s="109">
        <v>43886</v>
      </c>
      <c r="O14" s="109"/>
      <c r="P14" s="115">
        <f>IF((SUM(L14:O14))=0,"－",(SUM(L14:O14)))</f>
        <v>75974</v>
      </c>
      <c r="Q14" s="115"/>
      <c r="R14" s="108">
        <f>IF((SUM(F14,L14))=0,"－",((SUM(F14))-(SUM(L14))))</f>
        <v>12185</v>
      </c>
      <c r="S14" s="109"/>
      <c r="T14" s="109">
        <f>IF((SUM(H14,N14))=0,"－",((SUM(H14))-(SUM(N14))))</f>
        <v>12568</v>
      </c>
      <c r="U14" s="109"/>
      <c r="V14" s="109">
        <f>IF((SUM(R14:U14))=((SUM(J14))-(SUM(P14))),(IF((SUM(R14:U14))=0,"－",(SUM(R14:U14)))),"異常")</f>
        <v>24753</v>
      </c>
      <c r="W14" s="109"/>
      <c r="X14" s="116">
        <f>IF((SUM(F14))=0,(IF((SUM(L14))=0,"－","有なし")),(IF((SUM(L14))=0,"投なし",((SUM(L14))/(SUM(F14))*100))))</f>
        <v>72.477582273620484</v>
      </c>
      <c r="Y14" s="117"/>
      <c r="Z14" s="117">
        <f>IF((SUM(H14))=0,(IF((SUM(N14))=0,"－","有なし")),(IF((SUM(N14))=0,"投なし",((SUM(N14))/(SUM(H14))*100))))</f>
        <v>77.737627094625722</v>
      </c>
      <c r="AA14" s="117"/>
      <c r="AB14" s="117">
        <f>IF((SUM(J14))=0,(IF((SUM(P14))=0,"－","有なし")),(IF((SUM(P14))=0,"投なし",((SUM(P14))/(SUM(J14))*100))))</f>
        <v>75.425655484626759</v>
      </c>
      <c r="AC14" s="117"/>
    </row>
    <row r="15" spans="1:29" ht="12.75" customHeight="1" x14ac:dyDescent="0.15">
      <c r="A15" s="50"/>
      <c r="B15" s="50"/>
      <c r="C15" s="51"/>
      <c r="D15" s="51"/>
      <c r="E15" s="52"/>
      <c r="F15" s="42"/>
      <c r="G15" s="42"/>
      <c r="H15" s="42"/>
      <c r="I15" s="42"/>
      <c r="J15" s="54"/>
      <c r="K15" s="54"/>
      <c r="L15" s="47"/>
      <c r="M15" s="42"/>
      <c r="N15" s="42"/>
      <c r="O15" s="42"/>
      <c r="P15" s="54"/>
      <c r="Q15" s="54"/>
      <c r="R15" s="47"/>
      <c r="S15" s="42"/>
      <c r="T15" s="42"/>
      <c r="U15" s="42"/>
      <c r="V15" s="42"/>
      <c r="W15" s="42"/>
      <c r="X15" s="44"/>
      <c r="Y15" s="41"/>
      <c r="Z15" s="41"/>
      <c r="AA15" s="41"/>
      <c r="AB15" s="41"/>
      <c r="AC15" s="41"/>
    </row>
    <row r="16" spans="1:29" ht="24.4" customHeight="1" x14ac:dyDescent="0.15">
      <c r="A16" s="35"/>
      <c r="B16" s="35"/>
      <c r="C16" s="110" t="s">
        <v>203</v>
      </c>
      <c r="D16" s="110"/>
      <c r="E16" s="111"/>
      <c r="F16" s="108">
        <v>44342</v>
      </c>
      <c r="G16" s="109"/>
      <c r="H16" s="109">
        <v>56225</v>
      </c>
      <c r="I16" s="109"/>
      <c r="J16" s="109">
        <v>100567</v>
      </c>
      <c r="K16" s="114"/>
      <c r="L16" s="108">
        <v>31206</v>
      </c>
      <c r="M16" s="109"/>
      <c r="N16" s="109">
        <v>42655</v>
      </c>
      <c r="O16" s="109"/>
      <c r="P16" s="109">
        <v>73861</v>
      </c>
      <c r="Q16" s="114"/>
      <c r="R16" s="108">
        <v>13136</v>
      </c>
      <c r="S16" s="109"/>
      <c r="T16" s="109">
        <v>13570</v>
      </c>
      <c r="U16" s="109"/>
      <c r="V16" s="109">
        <v>26706</v>
      </c>
      <c r="W16" s="114"/>
      <c r="X16" s="116">
        <v>70.38</v>
      </c>
      <c r="Y16" s="117"/>
      <c r="Z16" s="117">
        <v>75.86</v>
      </c>
      <c r="AA16" s="117"/>
      <c r="AB16" s="117">
        <v>73.44</v>
      </c>
      <c r="AC16" s="117"/>
    </row>
    <row r="17" spans="1:29" ht="12.75" customHeight="1" x14ac:dyDescent="0.15">
      <c r="A17" s="50"/>
      <c r="B17" s="50"/>
      <c r="C17" s="51"/>
      <c r="D17" s="51"/>
      <c r="E17" s="51"/>
      <c r="F17" s="47"/>
      <c r="G17" s="42"/>
      <c r="H17" s="42"/>
      <c r="I17" s="42"/>
      <c r="J17" s="42"/>
      <c r="K17" s="43"/>
      <c r="L17" s="42"/>
      <c r="M17" s="42"/>
      <c r="N17" s="42"/>
      <c r="O17" s="42"/>
      <c r="P17" s="42"/>
      <c r="Q17" s="42"/>
      <c r="R17" s="47"/>
      <c r="S17" s="42"/>
      <c r="T17" s="42"/>
      <c r="U17" s="42"/>
      <c r="V17" s="42"/>
      <c r="W17" s="43"/>
      <c r="X17" s="41"/>
      <c r="Y17" s="41"/>
      <c r="Z17" s="41"/>
      <c r="AA17" s="41"/>
      <c r="AB17" s="41"/>
      <c r="AC17" s="41"/>
    </row>
    <row r="18" spans="1:29" ht="24.4" customHeight="1" x14ac:dyDescent="0.15">
      <c r="A18" s="35"/>
      <c r="B18" s="35"/>
      <c r="C18" s="110" t="s">
        <v>211</v>
      </c>
      <c r="D18" s="110"/>
      <c r="E18" s="110"/>
      <c r="F18" s="108">
        <v>44495</v>
      </c>
      <c r="G18" s="109"/>
      <c r="H18" s="109">
        <v>55801</v>
      </c>
      <c r="I18" s="109"/>
      <c r="J18" s="109">
        <f>IF((SUM(F18:I18))=0,"－",(SUM(F18:I18)))</f>
        <v>100296</v>
      </c>
      <c r="K18" s="114"/>
      <c r="L18" s="109">
        <v>26387</v>
      </c>
      <c r="M18" s="109"/>
      <c r="N18" s="109">
        <v>35889</v>
      </c>
      <c r="O18" s="109"/>
      <c r="P18" s="109">
        <f>IF((SUM(L18:O18))=0,"－",(SUM(L18:O18)))</f>
        <v>62276</v>
      </c>
      <c r="Q18" s="109"/>
      <c r="R18" s="108">
        <f>IF((SUM(F18,L18))=0,"－",((SUM(F18))-(SUM(L18))))</f>
        <v>18108</v>
      </c>
      <c r="S18" s="109"/>
      <c r="T18" s="109">
        <f>IF((SUM(H18,N18))=0,"－",((SUM(H18))-(SUM(N18))))</f>
        <v>19912</v>
      </c>
      <c r="U18" s="109"/>
      <c r="V18" s="109">
        <f>IF((SUM(R18:U18))=((SUM(J18))-(SUM(P18))),(IF((SUM(R18:U18))=0,"－",(SUM(R18:U18)))),"異常")</f>
        <v>38020</v>
      </c>
      <c r="W18" s="114"/>
      <c r="X18" s="117">
        <f>IF((SUM(F18))=0,(IF((SUM(L18))=0,"－","有なし")),(IF((SUM(L18))=0,"投なし",((SUM(L18))/(SUM(F18))*100))))</f>
        <v>59.303292504775818</v>
      </c>
      <c r="Y18" s="117"/>
      <c r="Z18" s="117">
        <f>IF((SUM(H18))=0,(IF((SUM(N18))=0,"－","有なし")),(IF((SUM(N18))=0,"投なし",((SUM(N18))/(SUM(H18))*100))))</f>
        <v>64.316051683661584</v>
      </c>
      <c r="AA18" s="117"/>
      <c r="AB18" s="117">
        <f>IF((SUM(J18))=0,(IF((SUM(P18))=0,"－","有なし")),(IF((SUM(P18))=0,"投なし",((SUM(P18))/(SUM(J18))*100))))</f>
        <v>62.092207067081439</v>
      </c>
      <c r="AC18" s="117"/>
    </row>
    <row r="19" spans="1:29" ht="12.75" customHeight="1" x14ac:dyDescent="0.15">
      <c r="A19" s="50"/>
      <c r="B19" s="50"/>
      <c r="C19" s="51"/>
      <c r="D19" s="51"/>
      <c r="E19" s="51"/>
      <c r="F19" s="47"/>
      <c r="G19" s="42"/>
      <c r="H19" s="42"/>
      <c r="I19" s="42"/>
      <c r="J19" s="42"/>
      <c r="K19" s="43"/>
      <c r="L19" s="42"/>
      <c r="M19" s="42"/>
      <c r="N19" s="42"/>
      <c r="O19" s="42"/>
      <c r="P19" s="42"/>
      <c r="Q19" s="42"/>
      <c r="R19" s="47"/>
      <c r="S19" s="42"/>
      <c r="T19" s="42"/>
      <c r="U19" s="42"/>
      <c r="V19" s="42"/>
      <c r="W19" s="43"/>
      <c r="X19" s="41"/>
      <c r="Y19" s="41"/>
      <c r="Z19" s="41"/>
      <c r="AA19" s="41"/>
      <c r="AB19" s="41"/>
      <c r="AC19" s="41"/>
    </row>
    <row r="20" spans="1:29" ht="24.4" customHeight="1" x14ac:dyDescent="0.15">
      <c r="A20" s="35"/>
      <c r="B20" s="35"/>
      <c r="C20" s="110" t="s">
        <v>212</v>
      </c>
      <c r="D20" s="110"/>
      <c r="E20" s="110"/>
      <c r="F20" s="108">
        <v>44565</v>
      </c>
      <c r="G20" s="109"/>
      <c r="H20" s="109">
        <v>55686</v>
      </c>
      <c r="I20" s="109"/>
      <c r="J20" s="109">
        <f>IF((SUM(F20:I20))=0,"－",(SUM(F20:I20)))</f>
        <v>100251</v>
      </c>
      <c r="K20" s="114"/>
      <c r="L20" s="108">
        <v>26473</v>
      </c>
      <c r="M20" s="109"/>
      <c r="N20" s="109">
        <v>35667</v>
      </c>
      <c r="O20" s="109"/>
      <c r="P20" s="109">
        <f>IF((SUM(L20:O20))=0,"－",(SUM(L20:O20)))</f>
        <v>62140</v>
      </c>
      <c r="Q20" s="109"/>
      <c r="R20" s="108">
        <f>IF((SUM(F20,L20))=0,"－",((SUM(F20))-(SUM(L20))))</f>
        <v>18092</v>
      </c>
      <c r="S20" s="109"/>
      <c r="T20" s="109">
        <f>IF((SUM(H20,N20))=0,"－",((SUM(H20))-(SUM(N20))))</f>
        <v>20019</v>
      </c>
      <c r="U20" s="109"/>
      <c r="V20" s="109">
        <f>IF((SUM(R20:U20))=((SUM(J20))-(SUM(P20))),(IF((SUM(R20:U20))=0,"－",(SUM(R20:U20)))),"異常")</f>
        <v>38111</v>
      </c>
      <c r="W20" s="109"/>
      <c r="X20" s="116">
        <f>IF((SUM(F20))=0,(IF((SUM(L20))=0,"－","有なし")),(IF((SUM(L20))=0,"投なし",((SUM(L20))/(SUM(F20))*100))))</f>
        <v>59.403119039605066</v>
      </c>
      <c r="Y20" s="117"/>
      <c r="Z20" s="117">
        <f>IF((SUM(H20))=0,(IF((SUM(N20))=0,"－","有なし")),(IF((SUM(N20))=0,"投なし",((SUM(N20))/(SUM(H20))*100))))</f>
        <v>64.050210106669539</v>
      </c>
      <c r="AA20" s="117"/>
      <c r="AB20" s="117">
        <f>IF((SUM(J20))=0,(IF((SUM(P20))=0,"－","有なし")),(IF((SUM(P20))=0,"投なし",((SUM(P20))/(SUM(J20))*100))))</f>
        <v>61.984419108038821</v>
      </c>
      <c r="AC20" s="117"/>
    </row>
    <row r="21" spans="1:29" ht="12.75" customHeight="1" x14ac:dyDescent="0.15">
      <c r="A21" s="50"/>
      <c r="B21" s="50"/>
      <c r="C21" s="51"/>
      <c r="D21" s="51"/>
      <c r="E21" s="51"/>
      <c r="F21" s="47"/>
      <c r="G21" s="42"/>
      <c r="H21" s="42"/>
      <c r="I21" s="42"/>
      <c r="J21" s="42"/>
      <c r="K21" s="43"/>
      <c r="L21" s="42"/>
      <c r="M21" s="42"/>
      <c r="N21" s="42"/>
      <c r="O21" s="42"/>
      <c r="P21" s="42"/>
      <c r="Q21" s="42"/>
      <c r="R21" s="47"/>
      <c r="S21" s="42"/>
      <c r="T21" s="42"/>
      <c r="U21" s="42"/>
      <c r="V21" s="42"/>
      <c r="W21" s="43"/>
      <c r="X21" s="41"/>
      <c r="Y21" s="41"/>
      <c r="Z21" s="41"/>
      <c r="AA21" s="41"/>
      <c r="AB21" s="41"/>
      <c r="AC21" s="41"/>
    </row>
    <row r="22" spans="1:29" ht="24.4" customHeight="1" x14ac:dyDescent="0.15">
      <c r="A22" s="35"/>
      <c r="B22" s="35"/>
      <c r="C22" s="110" t="s">
        <v>230</v>
      </c>
      <c r="D22" s="110"/>
      <c r="E22" s="110"/>
      <c r="F22" s="108">
        <v>44046</v>
      </c>
      <c r="G22" s="109"/>
      <c r="H22" s="109">
        <v>54996</v>
      </c>
      <c r="I22" s="109"/>
      <c r="J22" s="109">
        <v>99042</v>
      </c>
      <c r="K22" s="114"/>
      <c r="L22" s="108">
        <v>27453</v>
      </c>
      <c r="M22" s="109"/>
      <c r="N22" s="109">
        <v>36232</v>
      </c>
      <c r="O22" s="109"/>
      <c r="P22" s="109">
        <v>63685</v>
      </c>
      <c r="Q22" s="109"/>
      <c r="R22" s="108">
        <v>16593</v>
      </c>
      <c r="S22" s="109"/>
      <c r="T22" s="109">
        <v>18764</v>
      </c>
      <c r="U22" s="109"/>
      <c r="V22" s="109">
        <v>35357</v>
      </c>
      <c r="W22" s="109"/>
      <c r="X22" s="116">
        <v>62.33</v>
      </c>
      <c r="Y22" s="117"/>
      <c r="Z22" s="117">
        <v>65.88</v>
      </c>
      <c r="AA22" s="117"/>
      <c r="AB22" s="117">
        <v>64.3</v>
      </c>
      <c r="AC22" s="117"/>
    </row>
    <row r="23" spans="1:29" ht="12.75" customHeight="1" x14ac:dyDescent="0.15">
      <c r="A23" s="50"/>
      <c r="B23" s="50"/>
      <c r="C23" s="51"/>
      <c r="D23" s="51"/>
      <c r="E23" s="51"/>
      <c r="F23" s="47"/>
      <c r="G23" s="42"/>
      <c r="H23" s="42"/>
      <c r="I23" s="42"/>
      <c r="J23" s="42"/>
      <c r="K23" s="43"/>
      <c r="L23" s="42"/>
      <c r="M23" s="42"/>
      <c r="N23" s="42"/>
      <c r="O23" s="42"/>
      <c r="P23" s="42"/>
      <c r="Q23" s="42"/>
      <c r="R23" s="47"/>
      <c r="S23" s="42"/>
      <c r="T23" s="42"/>
      <c r="U23" s="42"/>
      <c r="V23" s="42"/>
      <c r="W23" s="43"/>
      <c r="X23" s="41"/>
      <c r="Y23" s="41"/>
      <c r="Z23" s="41"/>
      <c r="AA23" s="41"/>
      <c r="AB23" s="41"/>
      <c r="AC23" s="41"/>
    </row>
    <row r="24" spans="1:29" ht="24.4" customHeight="1" x14ac:dyDescent="0.15">
      <c r="A24" s="35"/>
      <c r="B24" s="35"/>
      <c r="C24" s="110" t="s">
        <v>242</v>
      </c>
      <c r="D24" s="110"/>
      <c r="E24" s="111"/>
      <c r="F24" s="109">
        <v>43088</v>
      </c>
      <c r="G24" s="109"/>
      <c r="H24" s="109">
        <v>53552</v>
      </c>
      <c r="I24" s="109"/>
      <c r="J24" s="109">
        <v>96640</v>
      </c>
      <c r="K24" s="114"/>
      <c r="L24" s="109">
        <v>26697</v>
      </c>
      <c r="M24" s="109"/>
      <c r="N24" s="109">
        <v>34934</v>
      </c>
      <c r="O24" s="109"/>
      <c r="P24" s="109">
        <v>61631</v>
      </c>
      <c r="Q24" s="114"/>
      <c r="R24" s="109">
        <v>16391</v>
      </c>
      <c r="S24" s="109"/>
      <c r="T24" s="109">
        <v>18618</v>
      </c>
      <c r="U24" s="109"/>
      <c r="V24" s="109">
        <v>35009</v>
      </c>
      <c r="W24" s="114"/>
      <c r="X24" s="117">
        <v>61.96</v>
      </c>
      <c r="Y24" s="117"/>
      <c r="Z24" s="117">
        <v>65.23</v>
      </c>
      <c r="AA24" s="117"/>
      <c r="AB24" s="117">
        <v>63.77</v>
      </c>
      <c r="AC24" s="117"/>
    </row>
    <row r="25" spans="1:29" ht="12.75" customHeight="1" x14ac:dyDescent="0.15">
      <c r="A25" s="50"/>
      <c r="B25" s="50"/>
      <c r="C25" s="51"/>
      <c r="D25" s="51"/>
      <c r="E25" s="51"/>
      <c r="F25" s="47"/>
      <c r="G25" s="42"/>
      <c r="H25" s="42"/>
      <c r="I25" s="42"/>
      <c r="J25" s="42"/>
      <c r="K25" s="43"/>
      <c r="L25" s="42"/>
      <c r="M25" s="42"/>
      <c r="N25" s="42"/>
      <c r="O25" s="42"/>
      <c r="P25" s="42"/>
      <c r="Q25" s="42"/>
      <c r="R25" s="47"/>
      <c r="S25" s="42"/>
      <c r="T25" s="42"/>
      <c r="U25" s="42"/>
      <c r="V25" s="42"/>
      <c r="W25" s="43"/>
      <c r="X25" s="41"/>
      <c r="Y25" s="41"/>
      <c r="Z25" s="41"/>
      <c r="AA25" s="41"/>
      <c r="AB25" s="41"/>
      <c r="AC25" s="41"/>
    </row>
    <row r="26" spans="1:29" ht="24.4" customHeight="1" x14ac:dyDescent="0.15">
      <c r="A26" s="35"/>
      <c r="B26" s="35"/>
      <c r="C26" s="110" t="s">
        <v>274</v>
      </c>
      <c r="D26" s="110"/>
      <c r="E26" s="111"/>
      <c r="F26" s="109">
        <v>43024</v>
      </c>
      <c r="G26" s="109"/>
      <c r="H26" s="109">
        <v>52938</v>
      </c>
      <c r="I26" s="109"/>
      <c r="J26" s="109">
        <v>95962</v>
      </c>
      <c r="K26" s="114"/>
      <c r="L26" s="109"/>
      <c r="M26" s="109"/>
      <c r="N26" s="109" t="s">
        <v>209</v>
      </c>
      <c r="O26" s="109"/>
      <c r="P26" s="109"/>
      <c r="Q26" s="114"/>
      <c r="R26" s="151" t="s">
        <v>275</v>
      </c>
      <c r="S26" s="151"/>
      <c r="T26" s="151" t="s">
        <v>275</v>
      </c>
      <c r="U26" s="151"/>
      <c r="V26" s="151" t="s">
        <v>275</v>
      </c>
      <c r="W26" s="154"/>
      <c r="X26" s="152" t="s">
        <v>275</v>
      </c>
      <c r="Y26" s="152"/>
      <c r="Z26" s="152" t="s">
        <v>275</v>
      </c>
      <c r="AA26" s="152"/>
      <c r="AB26" s="152" t="s">
        <v>275</v>
      </c>
      <c r="AC26" s="152"/>
    </row>
    <row r="27" spans="1:29" ht="24.4" customHeight="1" thickBot="1" x14ac:dyDescent="0.2">
      <c r="A27" s="6"/>
      <c r="B27" s="6"/>
      <c r="C27" s="143"/>
      <c r="D27" s="143"/>
      <c r="E27" s="143"/>
      <c r="F27" s="153"/>
      <c r="G27" s="145"/>
      <c r="H27" s="145"/>
      <c r="I27" s="145"/>
      <c r="J27" s="145"/>
      <c r="K27" s="146"/>
      <c r="L27" s="153"/>
      <c r="M27" s="145"/>
      <c r="N27" s="145"/>
      <c r="O27" s="145"/>
      <c r="P27" s="145"/>
      <c r="Q27" s="145"/>
      <c r="R27" s="153"/>
      <c r="S27" s="145"/>
      <c r="T27" s="145"/>
      <c r="U27" s="145"/>
      <c r="V27" s="145"/>
      <c r="W27" s="145"/>
      <c r="X27" s="147"/>
      <c r="Y27" s="148"/>
      <c r="Z27" s="148"/>
      <c r="AA27" s="148"/>
      <c r="AB27" s="148"/>
      <c r="AC27" s="148"/>
    </row>
    <row r="28" spans="1:29" ht="24.4" customHeight="1" x14ac:dyDescent="0.1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35"/>
      <c r="M28" s="35"/>
      <c r="N28" s="35"/>
      <c r="O28" s="35"/>
      <c r="P28" s="35"/>
      <c r="Q28" s="35"/>
      <c r="R28" s="35"/>
      <c r="S28" s="35"/>
      <c r="T28" s="149" t="s">
        <v>9</v>
      </c>
      <c r="U28" s="150"/>
      <c r="V28" s="150"/>
      <c r="W28" s="150"/>
      <c r="X28" s="150"/>
      <c r="Y28" s="150"/>
      <c r="Z28" s="150"/>
      <c r="AA28" s="150"/>
      <c r="AB28" s="150"/>
      <c r="AC28" s="150"/>
    </row>
    <row r="29" spans="1:29" ht="35.1" customHeight="1" x14ac:dyDescent="0.15"/>
    <row r="30" spans="1:29" ht="30" customHeight="1" x14ac:dyDescent="0.15">
      <c r="A30" s="136" t="s">
        <v>225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</row>
    <row r="31" spans="1:29" ht="12" customHeight="1" thickBot="1" x14ac:dyDescent="0.2"/>
    <row r="32" spans="1:29" ht="24.4" customHeight="1" x14ac:dyDescent="0.15">
      <c r="A32" s="128" t="s">
        <v>0</v>
      </c>
      <c r="B32" s="141"/>
      <c r="C32" s="141"/>
      <c r="D32" s="141"/>
      <c r="E32" s="141"/>
      <c r="F32" s="141" t="s">
        <v>2</v>
      </c>
      <c r="G32" s="141"/>
      <c r="H32" s="141"/>
      <c r="I32" s="141"/>
      <c r="J32" s="141"/>
      <c r="K32" s="141"/>
      <c r="L32" s="141" t="s">
        <v>3</v>
      </c>
      <c r="M32" s="141"/>
      <c r="N32" s="141"/>
      <c r="O32" s="141"/>
      <c r="P32" s="141"/>
      <c r="Q32" s="141"/>
      <c r="R32" s="141" t="s">
        <v>4</v>
      </c>
      <c r="S32" s="141"/>
      <c r="T32" s="141"/>
      <c r="U32" s="141"/>
      <c r="V32" s="141"/>
      <c r="W32" s="141"/>
      <c r="X32" s="141" t="s">
        <v>5</v>
      </c>
      <c r="Y32" s="141"/>
      <c r="Z32" s="141"/>
      <c r="AA32" s="141"/>
      <c r="AB32" s="141"/>
      <c r="AC32" s="126"/>
    </row>
    <row r="33" spans="1:29" ht="24.4" customHeight="1" x14ac:dyDescent="0.15">
      <c r="A33" s="131"/>
      <c r="B33" s="142"/>
      <c r="C33" s="142"/>
      <c r="D33" s="142"/>
      <c r="E33" s="142"/>
      <c r="F33" s="142" t="s">
        <v>1</v>
      </c>
      <c r="G33" s="142"/>
      <c r="H33" s="142" t="s">
        <v>6</v>
      </c>
      <c r="I33" s="142"/>
      <c r="J33" s="142" t="s">
        <v>20</v>
      </c>
      <c r="K33" s="130"/>
      <c r="L33" s="142" t="s">
        <v>1</v>
      </c>
      <c r="M33" s="142"/>
      <c r="N33" s="142" t="s">
        <v>6</v>
      </c>
      <c r="O33" s="142"/>
      <c r="P33" s="142" t="s">
        <v>20</v>
      </c>
      <c r="Q33" s="130"/>
      <c r="R33" s="142" t="s">
        <v>1</v>
      </c>
      <c r="S33" s="142"/>
      <c r="T33" s="142" t="s">
        <v>6</v>
      </c>
      <c r="U33" s="142"/>
      <c r="V33" s="142" t="s">
        <v>20</v>
      </c>
      <c r="W33" s="130"/>
      <c r="X33" s="142" t="s">
        <v>1</v>
      </c>
      <c r="Y33" s="142"/>
      <c r="Z33" s="142" t="s">
        <v>6</v>
      </c>
      <c r="AA33" s="142"/>
      <c r="AB33" s="142" t="s">
        <v>20</v>
      </c>
      <c r="AC33" s="130"/>
    </row>
    <row r="34" spans="1:29" ht="13.5" customHeight="1" x14ac:dyDescent="0.15">
      <c r="A34" s="35"/>
      <c r="B34" s="35"/>
      <c r="C34" s="35"/>
      <c r="D34" s="35"/>
      <c r="E34" s="3"/>
      <c r="F34" s="109"/>
      <c r="G34" s="109"/>
      <c r="H34" s="109"/>
      <c r="I34" s="109"/>
      <c r="J34" s="109"/>
      <c r="K34" s="109"/>
      <c r="L34" s="108"/>
      <c r="M34" s="109"/>
      <c r="N34" s="109"/>
      <c r="O34" s="109"/>
      <c r="P34" s="109"/>
      <c r="Q34" s="109"/>
      <c r="R34" s="108"/>
      <c r="S34" s="109"/>
      <c r="T34" s="109"/>
      <c r="U34" s="109"/>
      <c r="V34" s="109"/>
      <c r="W34" s="109"/>
      <c r="X34" s="116"/>
      <c r="Y34" s="117"/>
      <c r="Z34" s="117"/>
      <c r="AA34" s="117"/>
      <c r="AB34" s="117"/>
      <c r="AC34" s="117"/>
    </row>
    <row r="35" spans="1:29" ht="24.4" customHeight="1" x14ac:dyDescent="0.15">
      <c r="A35" s="121" t="s">
        <v>210</v>
      </c>
      <c r="B35" s="121"/>
      <c r="C35" s="110" t="s">
        <v>198</v>
      </c>
      <c r="D35" s="110"/>
      <c r="E35" s="111"/>
      <c r="F35" s="109">
        <v>41814</v>
      </c>
      <c r="G35" s="109"/>
      <c r="H35" s="109">
        <v>53877</v>
      </c>
      <c r="I35" s="109"/>
      <c r="J35" s="115">
        <f>IF((SUM(F35:I35))=0,"－",(SUM(F35:I35)))</f>
        <v>95691</v>
      </c>
      <c r="K35" s="115"/>
      <c r="L35" s="108">
        <v>35747</v>
      </c>
      <c r="M35" s="109"/>
      <c r="N35" s="109">
        <v>47729</v>
      </c>
      <c r="O35" s="109"/>
      <c r="P35" s="115">
        <f>IF((SUM(L35:O35))=0,"－",(SUM(L35:O35)))</f>
        <v>83476</v>
      </c>
      <c r="Q35" s="115"/>
      <c r="R35" s="108">
        <f>IF((SUM(F35,L35))=0,"－",((SUM(F35))-(SUM(L35))))</f>
        <v>6067</v>
      </c>
      <c r="S35" s="109"/>
      <c r="T35" s="109">
        <f>IF((SUM(H35,N35))=0,"－",((SUM(H35))-(SUM(N35))))</f>
        <v>6148</v>
      </c>
      <c r="U35" s="109"/>
      <c r="V35" s="109">
        <f>IF((SUM(R35:U35))=((SUM(J35))-(SUM(P35))),(IF((SUM(R35:U35))=0,"－",(SUM(R35:U35)))),"異常")</f>
        <v>12215</v>
      </c>
      <c r="W35" s="109"/>
      <c r="X35" s="116">
        <f>IF((SUM(F35))=0,(IF((SUM(L35))=0,"－","有なし")),(IF((SUM(L35))=0,"投なし",((SUM(L35))/(SUM(F35))*100))))</f>
        <v>85.490505572296357</v>
      </c>
      <c r="Y35" s="117"/>
      <c r="Z35" s="117">
        <f>IF((SUM(H35))=0,(IF((SUM(N35))=0,"－","有なし")),(IF((SUM(N35))=0,"投なし",((SUM(N35))/(SUM(H35))*100))))</f>
        <v>88.588822688716888</v>
      </c>
      <c r="AA35" s="117"/>
      <c r="AB35" s="117">
        <f>IF((SUM(J35))=0,(IF((SUM(P35))=0,"－","有なし")),(IF((SUM(P35))=0,"投なし",((SUM(P35))/(SUM(J35))*100))))</f>
        <v>87.234954175418807</v>
      </c>
      <c r="AC35" s="117"/>
    </row>
    <row r="36" spans="1:29" ht="12.75" customHeight="1" x14ac:dyDescent="0.15">
      <c r="A36" s="35"/>
      <c r="B36" s="35"/>
      <c r="C36" s="35"/>
      <c r="D36" s="35"/>
      <c r="E36" s="3"/>
      <c r="F36" s="109"/>
      <c r="G36" s="109"/>
      <c r="H36" s="109"/>
      <c r="I36" s="109"/>
      <c r="J36" s="109"/>
      <c r="K36" s="109"/>
      <c r="L36" s="108"/>
      <c r="M36" s="109"/>
      <c r="N36" s="109"/>
      <c r="O36" s="109"/>
      <c r="P36" s="109"/>
      <c r="Q36" s="109"/>
      <c r="R36" s="108"/>
      <c r="S36" s="109"/>
      <c r="T36" s="109"/>
      <c r="U36" s="109"/>
      <c r="V36" s="109"/>
      <c r="W36" s="109"/>
      <c r="X36" s="116"/>
      <c r="Y36" s="117"/>
      <c r="Z36" s="117"/>
      <c r="AA36" s="117"/>
      <c r="AB36" s="117"/>
      <c r="AC36" s="117"/>
    </row>
    <row r="37" spans="1:29" ht="24.4" customHeight="1" x14ac:dyDescent="0.15">
      <c r="A37" s="121"/>
      <c r="B37" s="121"/>
      <c r="C37" s="110" t="s">
        <v>199</v>
      </c>
      <c r="D37" s="110"/>
      <c r="E37" s="111"/>
      <c r="F37" s="109">
        <v>42044</v>
      </c>
      <c r="G37" s="109"/>
      <c r="H37" s="109">
        <v>54325</v>
      </c>
      <c r="I37" s="109"/>
      <c r="J37" s="115">
        <f>IF((SUM(F37:I37))=0,"－",(SUM(F37:I37)))</f>
        <v>96369</v>
      </c>
      <c r="K37" s="115"/>
      <c r="L37" s="108">
        <v>34387</v>
      </c>
      <c r="M37" s="109"/>
      <c r="N37" s="109">
        <v>46474</v>
      </c>
      <c r="O37" s="109"/>
      <c r="P37" s="115">
        <f>IF((SUM(L37:O37))=0,"－",(SUM(L37:O37)))</f>
        <v>80861</v>
      </c>
      <c r="Q37" s="115"/>
      <c r="R37" s="108">
        <f>IF((SUM(F37,L37))=0,"－",((SUM(F37))-(SUM(L37))))</f>
        <v>7657</v>
      </c>
      <c r="S37" s="109"/>
      <c r="T37" s="109">
        <f>IF((SUM(H37,N37))=0,"－",((SUM(H37))-(SUM(N37))))</f>
        <v>7851</v>
      </c>
      <c r="U37" s="109"/>
      <c r="V37" s="109">
        <f>IF((SUM(R37:U37))=((SUM(J37))-(SUM(P37))),(IF((SUM(R37:U37))=0,"－",(SUM(R37:U37)))),"異常")</f>
        <v>15508</v>
      </c>
      <c r="W37" s="109"/>
      <c r="X37" s="116">
        <f>IF((SUM(F37))=0,(IF((SUM(L37))=0,"－","有なし")),(IF((SUM(L37))=0,"投なし",((SUM(L37))/(SUM(F37))*100))))</f>
        <v>81.788126724383986</v>
      </c>
      <c r="Y37" s="117"/>
      <c r="Z37" s="117">
        <f>IF((SUM(H37))=0,(IF((SUM(N37))=0,"－","有なし")),(IF((SUM(N37))=0,"投なし",((SUM(N37))/(SUM(H37))*100))))</f>
        <v>85.548090197883113</v>
      </c>
      <c r="AA37" s="117"/>
      <c r="AB37" s="117">
        <f>IF((SUM(J37))=0,(IF((SUM(P37))=0,"－","有なし")),(IF((SUM(P37))=0,"投なし",((SUM(P37))/(SUM(J37))*100))))</f>
        <v>83.907688156979944</v>
      </c>
      <c r="AC37" s="117"/>
    </row>
    <row r="38" spans="1:29" ht="12.75" customHeight="1" x14ac:dyDescent="0.15">
      <c r="A38" s="35"/>
      <c r="B38" s="35"/>
      <c r="C38" s="35"/>
      <c r="D38" s="35"/>
      <c r="E38" s="3"/>
      <c r="F38" s="109"/>
      <c r="G38" s="109"/>
      <c r="H38" s="109"/>
      <c r="I38" s="109"/>
      <c r="J38" s="109"/>
      <c r="K38" s="109"/>
      <c r="L38" s="108"/>
      <c r="M38" s="109"/>
      <c r="N38" s="109"/>
      <c r="O38" s="109"/>
      <c r="P38" s="109"/>
      <c r="Q38" s="109"/>
      <c r="R38" s="108"/>
      <c r="S38" s="109"/>
      <c r="T38" s="109"/>
      <c r="U38" s="109"/>
      <c r="V38" s="109"/>
      <c r="W38" s="109"/>
      <c r="X38" s="116"/>
      <c r="Y38" s="117"/>
      <c r="Z38" s="117"/>
      <c r="AA38" s="117"/>
      <c r="AB38" s="117"/>
      <c r="AC38" s="117"/>
    </row>
    <row r="39" spans="1:29" ht="24.4" customHeight="1" x14ac:dyDescent="0.15">
      <c r="A39" s="121" t="s">
        <v>8</v>
      </c>
      <c r="B39" s="121"/>
      <c r="C39" s="110" t="s">
        <v>200</v>
      </c>
      <c r="D39" s="110"/>
      <c r="E39" s="111"/>
      <c r="F39" s="109">
        <v>42300</v>
      </c>
      <c r="G39" s="109"/>
      <c r="H39" s="109">
        <v>54819</v>
      </c>
      <c r="I39" s="109"/>
      <c r="J39" s="115">
        <f>IF((SUM(F39:I39))=0,"－",(SUM(F39:I39)))</f>
        <v>97119</v>
      </c>
      <c r="K39" s="115"/>
      <c r="L39" s="108">
        <v>32995</v>
      </c>
      <c r="M39" s="109"/>
      <c r="N39" s="109">
        <v>45516</v>
      </c>
      <c r="O39" s="109"/>
      <c r="P39" s="115">
        <f>IF((SUM(L39:O39))=0,"－",(SUM(L39:O39)))</f>
        <v>78511</v>
      </c>
      <c r="Q39" s="115"/>
      <c r="R39" s="108">
        <f>IF((SUM(F39,L39))=0,"－",((SUM(F39))-(SUM(L39))))</f>
        <v>9305</v>
      </c>
      <c r="S39" s="109"/>
      <c r="T39" s="109">
        <f>IF((SUM(H39,N39))=0,"－",((SUM(H39))-(SUM(N39))))</f>
        <v>9303</v>
      </c>
      <c r="U39" s="109"/>
      <c r="V39" s="109">
        <f>IF((SUM(R39:U39))=((SUM(J39))-(SUM(P39))),(IF((SUM(R39:U39))=0,"－",(SUM(R39:U39)))),"異常")</f>
        <v>18608</v>
      </c>
      <c r="W39" s="109"/>
      <c r="X39" s="116">
        <f>IF((SUM(F39))=0,(IF((SUM(L39))=0,"－","有なし")),(IF((SUM(L39))=0,"投なし",((SUM(L39))/(SUM(F39))*100))))</f>
        <v>78.002364066193849</v>
      </c>
      <c r="Y39" s="117"/>
      <c r="Z39" s="117">
        <f>IF((SUM(H39))=0,(IF((SUM(N39))=0,"－","有なし")),(IF((SUM(N39))=0,"投なし",((SUM(N39))/(SUM(H39))*100))))</f>
        <v>83.029606523285722</v>
      </c>
      <c r="AA39" s="117"/>
      <c r="AB39" s="117">
        <f>IF((SUM(J39))=0,(IF((SUM(P39))=0,"－","有なし")),(IF((SUM(P39))=0,"投なし",((SUM(P39))/(SUM(J39))*100))))</f>
        <v>80.840000411865859</v>
      </c>
      <c r="AC39" s="117"/>
    </row>
    <row r="40" spans="1:29" ht="12" customHeight="1" x14ac:dyDescent="0.15">
      <c r="A40" s="35"/>
      <c r="B40" s="35"/>
      <c r="C40" s="35"/>
      <c r="D40" s="35"/>
      <c r="E40" s="3"/>
      <c r="F40" s="109"/>
      <c r="G40" s="109"/>
      <c r="H40" s="109"/>
      <c r="I40" s="109"/>
      <c r="J40" s="109"/>
      <c r="K40" s="109"/>
      <c r="L40" s="108"/>
      <c r="M40" s="109"/>
      <c r="N40" s="109"/>
      <c r="O40" s="109"/>
      <c r="P40" s="109"/>
      <c r="Q40" s="109"/>
      <c r="R40" s="108"/>
      <c r="S40" s="109"/>
      <c r="T40" s="109"/>
      <c r="U40" s="109"/>
      <c r="V40" s="109"/>
      <c r="W40" s="109"/>
      <c r="X40" s="116"/>
      <c r="Y40" s="117"/>
      <c r="Z40" s="117"/>
      <c r="AA40" s="117"/>
      <c r="AB40" s="117"/>
      <c r="AC40" s="117"/>
    </row>
    <row r="41" spans="1:29" ht="24.4" customHeight="1" x14ac:dyDescent="0.15">
      <c r="A41" s="121"/>
      <c r="B41" s="121"/>
      <c r="C41" s="110" t="s">
        <v>201</v>
      </c>
      <c r="D41" s="110"/>
      <c r="E41" s="111"/>
      <c r="F41" s="109">
        <v>43605</v>
      </c>
      <c r="G41" s="109"/>
      <c r="H41" s="109">
        <v>55899</v>
      </c>
      <c r="I41" s="109"/>
      <c r="J41" s="115">
        <f>IF((SUM(F41:I41))=0,"－",(SUM(F41:I41)))</f>
        <v>99504</v>
      </c>
      <c r="K41" s="115"/>
      <c r="L41" s="108">
        <v>33357</v>
      </c>
      <c r="M41" s="109"/>
      <c r="N41" s="109">
        <v>45768</v>
      </c>
      <c r="O41" s="109"/>
      <c r="P41" s="115">
        <f>IF((SUM(L41:O41))=0,"－",(SUM(L41:O41)))</f>
        <v>79125</v>
      </c>
      <c r="Q41" s="115"/>
      <c r="R41" s="108">
        <f>IF((SUM(F41,L41))=0,"－",((SUM(F41))-(SUM(L41))))</f>
        <v>10248</v>
      </c>
      <c r="S41" s="109"/>
      <c r="T41" s="109">
        <f>IF((SUM(H41,N41))=0,"－",((SUM(H41))-(SUM(N41))))</f>
        <v>10131</v>
      </c>
      <c r="U41" s="109"/>
      <c r="V41" s="109">
        <f>IF((SUM(R41:U41))=((SUM(J41))-(SUM(P41))),(IF((SUM(R41:U41))=0,"－",(SUM(R41:U41)))),"異常")</f>
        <v>20379</v>
      </c>
      <c r="W41" s="109"/>
      <c r="X41" s="116">
        <f>IF((SUM(F41))=0,(IF((SUM(L41))=0,"－","有なし")),(IF((SUM(L41))=0,"投なし",((SUM(L41))/(SUM(F41))*100))))</f>
        <v>76.498108015135884</v>
      </c>
      <c r="Y41" s="117"/>
      <c r="Z41" s="117">
        <f>IF((SUM(H41))=0,(IF((SUM(N41))=0,"－","有なし")),(IF((SUM(N41))=0,"投なし",((SUM(N41))/(SUM(H41))*100))))</f>
        <v>81.876241077657923</v>
      </c>
      <c r="AA41" s="117"/>
      <c r="AB41" s="117">
        <f>IF((SUM(J41))=0,(IF((SUM(P41))=0,"－","有なし")),(IF((SUM(P41))=0,"投なし",((SUM(P41))/(SUM(J41))*100))))</f>
        <v>79.519416304872166</v>
      </c>
      <c r="AC41" s="117"/>
    </row>
    <row r="42" spans="1:29" ht="12" customHeight="1" x14ac:dyDescent="0.15">
      <c r="A42" s="35"/>
      <c r="B42" s="35"/>
      <c r="C42" s="35"/>
      <c r="D42" s="35"/>
      <c r="E42" s="3"/>
      <c r="F42" s="109"/>
      <c r="G42" s="109"/>
      <c r="H42" s="109"/>
      <c r="I42" s="109"/>
      <c r="J42" s="109"/>
      <c r="K42" s="109"/>
      <c r="L42" s="108"/>
      <c r="M42" s="109"/>
      <c r="N42" s="109"/>
      <c r="O42" s="109"/>
      <c r="P42" s="109"/>
      <c r="Q42" s="109"/>
      <c r="R42" s="108"/>
      <c r="S42" s="109"/>
      <c r="T42" s="109"/>
      <c r="U42" s="109"/>
      <c r="V42" s="109"/>
      <c r="W42" s="109"/>
      <c r="X42" s="116"/>
      <c r="Y42" s="117"/>
      <c r="Z42" s="117"/>
      <c r="AA42" s="117"/>
      <c r="AB42" s="117"/>
      <c r="AC42" s="117"/>
    </row>
    <row r="43" spans="1:29" ht="24.4" customHeight="1" x14ac:dyDescent="0.15">
      <c r="A43" s="121"/>
      <c r="B43" s="121"/>
      <c r="C43" s="110" t="s">
        <v>202</v>
      </c>
      <c r="D43" s="110"/>
      <c r="E43" s="111"/>
      <c r="F43" s="109">
        <v>44273</v>
      </c>
      <c r="G43" s="109"/>
      <c r="H43" s="109">
        <v>56454</v>
      </c>
      <c r="I43" s="109"/>
      <c r="J43" s="115">
        <f>IF((SUM(F43:I43))=0,"－",(SUM(F43:I43)))</f>
        <v>100727</v>
      </c>
      <c r="K43" s="115"/>
      <c r="L43" s="108">
        <v>32088</v>
      </c>
      <c r="M43" s="109"/>
      <c r="N43" s="109">
        <v>43886</v>
      </c>
      <c r="O43" s="109"/>
      <c r="P43" s="115">
        <f>IF((SUM(L43:O43))=0,"－",(SUM(L43:O43)))</f>
        <v>75974</v>
      </c>
      <c r="Q43" s="115"/>
      <c r="R43" s="108">
        <f>IF((SUM(F43,L43))=0,"－",((SUM(F43))-(SUM(L43))))</f>
        <v>12185</v>
      </c>
      <c r="S43" s="109"/>
      <c r="T43" s="109">
        <f>IF((SUM(H43,N43))=0,"－",((SUM(H43))-(SUM(N43))))</f>
        <v>12568</v>
      </c>
      <c r="U43" s="109"/>
      <c r="V43" s="109">
        <f>IF((SUM(R43:U43))=((SUM(J43))-(SUM(P43))),(IF((SUM(R43:U43))=0,"－",(SUM(R43:U43)))),"異常")</f>
        <v>24753</v>
      </c>
      <c r="W43" s="109"/>
      <c r="X43" s="116">
        <f>IF((SUM(F43))=0,(IF((SUM(L43))=0,"－","有なし")),(IF((SUM(L43))=0,"投なし",((SUM(L43))/(SUM(F43))*100))))</f>
        <v>72.477582273620484</v>
      </c>
      <c r="Y43" s="117"/>
      <c r="Z43" s="117">
        <f>IF((SUM(H43))=0,(IF((SUM(N43))=0,"－","有なし")),(IF((SUM(N43))=0,"投なし",((SUM(N43))/(SUM(H43))*100))))</f>
        <v>77.737627094625722</v>
      </c>
      <c r="AA43" s="117"/>
      <c r="AB43" s="117">
        <f>IF((SUM(J43))=0,(IF((SUM(P43))=0,"－","有なし")),(IF((SUM(P43))=0,"投なし",((SUM(P43))/(SUM(J43))*100))))</f>
        <v>75.425655484626759</v>
      </c>
      <c r="AC43" s="117"/>
    </row>
    <row r="44" spans="1:29" ht="12.75" customHeight="1" x14ac:dyDescent="0.15">
      <c r="A44" s="50"/>
      <c r="B44" s="50"/>
      <c r="C44" s="51"/>
      <c r="D44" s="51"/>
      <c r="E44" s="52"/>
      <c r="F44" s="42"/>
      <c r="G44" s="42"/>
      <c r="H44" s="42"/>
      <c r="I44" s="42"/>
      <c r="J44" s="54"/>
      <c r="K44" s="54"/>
      <c r="L44" s="47"/>
      <c r="M44" s="42"/>
      <c r="N44" s="42"/>
      <c r="O44" s="42"/>
      <c r="P44" s="54"/>
      <c r="Q44" s="54"/>
      <c r="R44" s="47"/>
      <c r="S44" s="42"/>
      <c r="T44" s="42"/>
      <c r="U44" s="42"/>
      <c r="V44" s="42"/>
      <c r="W44" s="42"/>
      <c r="X44" s="44"/>
      <c r="Y44" s="41"/>
      <c r="Z44" s="41"/>
      <c r="AA44" s="41"/>
      <c r="AB44" s="41"/>
      <c r="AC44" s="41"/>
    </row>
    <row r="45" spans="1:29" ht="24.4" customHeight="1" x14ac:dyDescent="0.15">
      <c r="A45" s="35"/>
      <c r="B45" s="35"/>
      <c r="C45" s="110" t="s">
        <v>203</v>
      </c>
      <c r="D45" s="110"/>
      <c r="E45" s="111"/>
      <c r="F45" s="108">
        <v>44342</v>
      </c>
      <c r="G45" s="109"/>
      <c r="H45" s="109">
        <v>56225</v>
      </c>
      <c r="I45" s="109"/>
      <c r="J45" s="109">
        <v>100567</v>
      </c>
      <c r="K45" s="114"/>
      <c r="L45" s="108">
        <v>31204</v>
      </c>
      <c r="M45" s="109"/>
      <c r="N45" s="109">
        <v>42654</v>
      </c>
      <c r="O45" s="109"/>
      <c r="P45" s="109">
        <v>73858</v>
      </c>
      <c r="Q45" s="114"/>
      <c r="R45" s="108">
        <v>13138</v>
      </c>
      <c r="S45" s="109"/>
      <c r="T45" s="109">
        <v>13571</v>
      </c>
      <c r="U45" s="109"/>
      <c r="V45" s="109">
        <v>26709</v>
      </c>
      <c r="W45" s="114"/>
      <c r="X45" s="116">
        <v>70.37</v>
      </c>
      <c r="Y45" s="117"/>
      <c r="Z45" s="117">
        <v>75.86</v>
      </c>
      <c r="AA45" s="117"/>
      <c r="AB45" s="117">
        <v>73.44</v>
      </c>
      <c r="AC45" s="117"/>
    </row>
    <row r="46" spans="1:29" ht="12.75" customHeight="1" x14ac:dyDescent="0.15">
      <c r="A46" s="50"/>
      <c r="B46" s="50"/>
      <c r="C46" s="51"/>
      <c r="D46" s="51"/>
      <c r="E46" s="51"/>
      <c r="F46" s="47"/>
      <c r="G46" s="42"/>
      <c r="H46" s="42"/>
      <c r="I46" s="42"/>
      <c r="J46" s="42"/>
      <c r="K46" s="43"/>
      <c r="L46" s="42"/>
      <c r="M46" s="42"/>
      <c r="N46" s="42"/>
      <c r="O46" s="42"/>
      <c r="P46" s="42"/>
      <c r="Q46" s="42"/>
      <c r="R46" s="47"/>
      <c r="S46" s="42"/>
      <c r="T46" s="42"/>
      <c r="U46" s="42"/>
      <c r="V46" s="42"/>
      <c r="W46" s="43"/>
      <c r="X46" s="41"/>
      <c r="Y46" s="41"/>
      <c r="Z46" s="41"/>
      <c r="AA46" s="41"/>
      <c r="AB46" s="41"/>
      <c r="AC46" s="41"/>
    </row>
    <row r="47" spans="1:29" ht="24.4" customHeight="1" x14ac:dyDescent="0.15">
      <c r="A47" s="35"/>
      <c r="B47" s="35"/>
      <c r="C47" s="110" t="s">
        <v>211</v>
      </c>
      <c r="D47" s="110"/>
      <c r="E47" s="111"/>
      <c r="F47" s="108">
        <v>44495</v>
      </c>
      <c r="G47" s="109"/>
      <c r="H47" s="109">
        <v>55801</v>
      </c>
      <c r="I47" s="109"/>
      <c r="J47" s="109">
        <f>IF((SUM(F47:I47))=0,"－",(SUM(F47:I47)))</f>
        <v>100296</v>
      </c>
      <c r="K47" s="114"/>
      <c r="L47" s="108"/>
      <c r="M47" s="109"/>
      <c r="N47" s="151" t="s">
        <v>209</v>
      </c>
      <c r="O47" s="151"/>
      <c r="P47" s="109"/>
      <c r="Q47" s="114"/>
      <c r="R47" s="155" t="s">
        <v>213</v>
      </c>
      <c r="S47" s="151"/>
      <c r="T47" s="151" t="s">
        <v>213</v>
      </c>
      <c r="U47" s="151"/>
      <c r="V47" s="151" t="s">
        <v>213</v>
      </c>
      <c r="W47" s="154"/>
      <c r="X47" s="156" t="s">
        <v>213</v>
      </c>
      <c r="Y47" s="152"/>
      <c r="Z47" s="152" t="s">
        <v>213</v>
      </c>
      <c r="AA47" s="152"/>
      <c r="AB47" s="152" t="s">
        <v>213</v>
      </c>
      <c r="AC47" s="152"/>
    </row>
    <row r="48" spans="1:29" ht="18.75" customHeight="1" x14ac:dyDescent="0.15">
      <c r="A48" s="50"/>
      <c r="B48" s="50"/>
      <c r="C48" s="121" t="s">
        <v>197</v>
      </c>
      <c r="D48" s="121"/>
      <c r="E48" s="140"/>
      <c r="F48" s="47"/>
      <c r="G48" s="42"/>
      <c r="H48" s="42"/>
      <c r="I48" s="42"/>
      <c r="J48" s="42"/>
      <c r="K48" s="43"/>
      <c r="L48" s="42"/>
      <c r="M48" s="42"/>
      <c r="N48" s="42"/>
      <c r="O48" s="42"/>
      <c r="P48" s="42"/>
      <c r="Q48" s="42"/>
      <c r="R48" s="47"/>
      <c r="S48" s="42"/>
      <c r="T48" s="42"/>
      <c r="U48" s="42"/>
      <c r="V48" s="42"/>
      <c r="W48" s="43"/>
      <c r="X48" s="41"/>
      <c r="Y48" s="41"/>
      <c r="Z48" s="41"/>
      <c r="AA48" s="41"/>
      <c r="AB48" s="41"/>
      <c r="AC48" s="41"/>
    </row>
    <row r="49" spans="1:29" ht="24.4" customHeight="1" x14ac:dyDescent="0.15">
      <c r="A49" s="35"/>
      <c r="B49" s="35"/>
      <c r="C49" s="110" t="s">
        <v>212</v>
      </c>
      <c r="D49" s="110"/>
      <c r="E49" s="111"/>
      <c r="F49" s="109">
        <v>44565</v>
      </c>
      <c r="G49" s="109"/>
      <c r="H49" s="109">
        <v>55686</v>
      </c>
      <c r="I49" s="109"/>
      <c r="J49" s="109">
        <f>IF((SUM(F49:I49))=0,"－",(SUM(F49:I49)))</f>
        <v>100251</v>
      </c>
      <c r="K49" s="114"/>
      <c r="L49" s="109">
        <v>26480</v>
      </c>
      <c r="M49" s="109"/>
      <c r="N49" s="109">
        <v>35666</v>
      </c>
      <c r="O49" s="109"/>
      <c r="P49" s="115">
        <f>IF((SUM(L49:O49))=0,"－",(SUM(L49:O49)))</f>
        <v>62146</v>
      </c>
      <c r="Q49" s="115"/>
      <c r="R49" s="108">
        <f>IF((SUM(F49,L49))=0,"－",((SUM(F49))-(SUM(L49))))</f>
        <v>18085</v>
      </c>
      <c r="S49" s="109"/>
      <c r="T49" s="109">
        <f>IF((SUM(H49,N49))=0,"－",((SUM(H49))-(SUM(N49))))</f>
        <v>20020</v>
      </c>
      <c r="U49" s="109"/>
      <c r="V49" s="109">
        <f>IF((SUM(R49:U49))=((SUM(J49))-(SUM(P49))),(IF((SUM(R49:U49))=0,"－",(SUM(R49:U49)))),"異常")</f>
        <v>38105</v>
      </c>
      <c r="W49" s="109"/>
      <c r="X49" s="116">
        <f>IF((SUM(F49))=0,(IF((SUM(L49))=0,"－","有なし")),(IF((SUM(L49))=0,"投なし",((SUM(L49))/(SUM(F49))*100))))</f>
        <v>59.418826433299678</v>
      </c>
      <c r="Y49" s="117"/>
      <c r="Z49" s="117">
        <f>IF((SUM(H49))=0,(IF((SUM(N49))=0,"－","有なし")),(IF((SUM(N49))=0,"投なし",((SUM(N49))/(SUM(H49))*100))))</f>
        <v>64.048414323169197</v>
      </c>
      <c r="AA49" s="117"/>
      <c r="AB49" s="117">
        <f>IF((SUM(J49))=0,(IF((SUM(P49))=0,"－","有なし")),(IF((SUM(P49))=0,"投なし",((SUM(P49))/(SUM(J49))*100))))</f>
        <v>61.990404085744778</v>
      </c>
      <c r="AC49" s="117"/>
    </row>
    <row r="50" spans="1:29" ht="12.75" customHeight="1" x14ac:dyDescent="0.15">
      <c r="A50" s="50"/>
      <c r="B50" s="50"/>
      <c r="C50" s="51"/>
      <c r="D50" s="51"/>
      <c r="E50" s="52"/>
      <c r="F50" s="42"/>
      <c r="G50" s="42"/>
      <c r="H50" s="42"/>
      <c r="I50" s="42"/>
      <c r="J50" s="54"/>
      <c r="K50" s="54"/>
      <c r="L50" s="47"/>
      <c r="M50" s="42"/>
      <c r="N50" s="42"/>
      <c r="O50" s="42"/>
      <c r="P50" s="54"/>
      <c r="Q50" s="54"/>
      <c r="R50" s="47"/>
      <c r="S50" s="42"/>
      <c r="T50" s="42"/>
      <c r="U50" s="42"/>
      <c r="V50" s="42"/>
      <c r="W50" s="42"/>
      <c r="X50" s="44"/>
      <c r="Y50" s="41"/>
      <c r="Z50" s="41"/>
      <c r="AA50" s="41"/>
      <c r="AB50" s="41"/>
      <c r="AC50" s="41"/>
    </row>
    <row r="51" spans="1:29" ht="24.4" customHeight="1" x14ac:dyDescent="0.15">
      <c r="A51" s="35"/>
      <c r="B51" s="35"/>
      <c r="C51" s="110" t="s">
        <v>230</v>
      </c>
      <c r="D51" s="110"/>
      <c r="E51" s="111"/>
      <c r="F51" s="108">
        <v>44046</v>
      </c>
      <c r="G51" s="109"/>
      <c r="H51" s="109">
        <v>54996</v>
      </c>
      <c r="I51" s="109"/>
      <c r="J51" s="109">
        <v>99042</v>
      </c>
      <c r="K51" s="114"/>
      <c r="L51" s="108">
        <v>27447</v>
      </c>
      <c r="M51" s="109"/>
      <c r="N51" s="109">
        <v>36230</v>
      </c>
      <c r="O51" s="109"/>
      <c r="P51" s="109">
        <v>63677</v>
      </c>
      <c r="Q51" s="114"/>
      <c r="R51" s="108">
        <v>16599</v>
      </c>
      <c r="S51" s="109"/>
      <c r="T51" s="109">
        <v>18766</v>
      </c>
      <c r="U51" s="109"/>
      <c r="V51" s="109">
        <v>35365</v>
      </c>
      <c r="W51" s="114"/>
      <c r="X51" s="116">
        <v>62.31</v>
      </c>
      <c r="Y51" s="117"/>
      <c r="Z51" s="117">
        <v>65.88</v>
      </c>
      <c r="AA51" s="117"/>
      <c r="AB51" s="117">
        <v>64.290000000000006</v>
      </c>
      <c r="AC51" s="117"/>
    </row>
    <row r="52" spans="1:29" ht="13.5" customHeight="1" x14ac:dyDescent="0.15">
      <c r="A52" s="50"/>
      <c r="B52" s="50"/>
      <c r="C52" s="51"/>
      <c r="D52" s="51"/>
      <c r="E52" s="52"/>
      <c r="F52" s="42"/>
      <c r="G52" s="42"/>
      <c r="H52" s="42"/>
      <c r="I52" s="42"/>
      <c r="J52" s="54"/>
      <c r="K52" s="54"/>
      <c r="L52" s="47"/>
      <c r="M52" s="42"/>
      <c r="N52" s="42"/>
      <c r="O52" s="42"/>
      <c r="P52" s="54"/>
      <c r="Q52" s="54"/>
      <c r="R52" s="47"/>
      <c r="S52" s="42"/>
      <c r="T52" s="42"/>
      <c r="U52" s="42"/>
      <c r="V52" s="42"/>
      <c r="W52" s="42"/>
      <c r="X52" s="44"/>
      <c r="Y52" s="41"/>
      <c r="Z52" s="41"/>
      <c r="AA52" s="41"/>
      <c r="AB52" s="41"/>
      <c r="AC52" s="41"/>
    </row>
    <row r="53" spans="1:29" ht="24.4" customHeight="1" x14ac:dyDescent="0.15">
      <c r="A53" s="35"/>
      <c r="B53" s="35"/>
      <c r="C53" s="110" t="s">
        <v>242</v>
      </c>
      <c r="D53" s="110"/>
      <c r="E53" s="111"/>
      <c r="F53" s="109">
        <v>43088</v>
      </c>
      <c r="G53" s="109"/>
      <c r="H53" s="109">
        <v>53552</v>
      </c>
      <c r="I53" s="109"/>
      <c r="J53" s="109">
        <v>96640</v>
      </c>
      <c r="K53" s="114"/>
      <c r="L53" s="109">
        <v>26693</v>
      </c>
      <c r="M53" s="109"/>
      <c r="N53" s="109">
        <v>34932</v>
      </c>
      <c r="O53" s="109"/>
      <c r="P53" s="109">
        <v>61625</v>
      </c>
      <c r="Q53" s="114"/>
      <c r="R53" s="109">
        <v>16395</v>
      </c>
      <c r="S53" s="109"/>
      <c r="T53" s="109">
        <v>18620</v>
      </c>
      <c r="U53" s="109"/>
      <c r="V53" s="109">
        <v>35015</v>
      </c>
      <c r="W53" s="114"/>
      <c r="X53" s="117">
        <v>61.95</v>
      </c>
      <c r="Y53" s="117"/>
      <c r="Z53" s="117">
        <v>65.23</v>
      </c>
      <c r="AA53" s="117"/>
      <c r="AB53" s="117">
        <v>63.77</v>
      </c>
      <c r="AC53" s="117"/>
    </row>
    <row r="54" spans="1:29" ht="13.5" customHeight="1" x14ac:dyDescent="0.15">
      <c r="A54" s="50"/>
      <c r="B54" s="50"/>
      <c r="C54" s="51"/>
      <c r="D54" s="51"/>
      <c r="E54" s="51"/>
      <c r="F54" s="47"/>
      <c r="G54" s="42"/>
      <c r="H54" s="42"/>
      <c r="I54" s="42"/>
      <c r="J54" s="42"/>
      <c r="K54" s="43"/>
      <c r="L54" s="42"/>
      <c r="M54" s="42"/>
      <c r="N54" s="42"/>
      <c r="O54" s="42"/>
      <c r="P54" s="42"/>
      <c r="Q54" s="42"/>
      <c r="R54" s="47"/>
      <c r="S54" s="42"/>
      <c r="T54" s="42"/>
      <c r="U54" s="42"/>
      <c r="V54" s="42"/>
      <c r="W54" s="43"/>
      <c r="X54" s="41"/>
      <c r="Y54" s="41"/>
      <c r="Z54" s="41"/>
      <c r="AA54" s="41"/>
      <c r="AB54" s="41"/>
      <c r="AC54" s="41"/>
    </row>
    <row r="55" spans="1:29" ht="24.4" customHeight="1" x14ac:dyDescent="0.15">
      <c r="A55" s="35"/>
      <c r="B55" s="35"/>
      <c r="C55" s="110" t="s">
        <v>276</v>
      </c>
      <c r="D55" s="110"/>
      <c r="E55" s="111"/>
      <c r="F55" s="109">
        <v>43024</v>
      </c>
      <c r="G55" s="109"/>
      <c r="H55" s="109">
        <v>52938</v>
      </c>
      <c r="I55" s="109"/>
      <c r="J55" s="109">
        <v>95962</v>
      </c>
      <c r="K55" s="114"/>
      <c r="L55" s="109">
        <v>21644</v>
      </c>
      <c r="M55" s="109"/>
      <c r="N55" s="109">
        <v>28516</v>
      </c>
      <c r="O55" s="109"/>
      <c r="P55" s="109">
        <v>50160</v>
      </c>
      <c r="Q55" s="114"/>
      <c r="R55" s="109">
        <v>21380</v>
      </c>
      <c r="S55" s="109"/>
      <c r="T55" s="109">
        <v>24422</v>
      </c>
      <c r="U55" s="109"/>
      <c r="V55" s="109">
        <v>45802</v>
      </c>
      <c r="W55" s="114"/>
      <c r="X55" s="117">
        <v>50.31</v>
      </c>
      <c r="Y55" s="117"/>
      <c r="Z55" s="117">
        <v>53.87</v>
      </c>
      <c r="AA55" s="117"/>
      <c r="AB55" s="117">
        <v>52.27</v>
      </c>
      <c r="AC55" s="117"/>
    </row>
    <row r="56" spans="1:29" ht="22.9" customHeight="1" thickBot="1" x14ac:dyDescent="0.2">
      <c r="A56" s="6"/>
      <c r="B56" s="6"/>
      <c r="C56" s="143"/>
      <c r="D56" s="143"/>
      <c r="E56" s="144"/>
      <c r="F56" s="145"/>
      <c r="G56" s="145"/>
      <c r="H56" s="145"/>
      <c r="I56" s="145"/>
      <c r="J56" s="145"/>
      <c r="K56" s="146"/>
      <c r="L56" s="109"/>
      <c r="M56" s="109"/>
      <c r="N56" s="109"/>
      <c r="O56" s="109"/>
      <c r="P56" s="115"/>
      <c r="Q56" s="115"/>
      <c r="R56" s="108"/>
      <c r="S56" s="109"/>
      <c r="T56" s="109"/>
      <c r="U56" s="109"/>
      <c r="V56" s="109"/>
      <c r="W56" s="109"/>
      <c r="X56" s="116"/>
      <c r="Y56" s="117"/>
      <c r="Z56" s="117"/>
      <c r="AA56" s="117"/>
      <c r="AB56" s="117"/>
      <c r="AC56" s="117"/>
    </row>
    <row r="57" spans="1:29" ht="20.100000000000001" customHeight="1" x14ac:dyDescent="0.1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62"/>
      <c r="M57" s="62"/>
      <c r="N57" s="62"/>
      <c r="O57" s="62"/>
      <c r="P57" s="62"/>
      <c r="Q57" s="62"/>
      <c r="R57" s="62"/>
      <c r="S57" s="62"/>
      <c r="T57" s="138" t="s">
        <v>9</v>
      </c>
      <c r="U57" s="139"/>
      <c r="V57" s="139"/>
      <c r="W57" s="139"/>
      <c r="X57" s="139"/>
      <c r="Y57" s="139"/>
      <c r="Z57" s="139"/>
      <c r="AA57" s="139"/>
      <c r="AB57" s="139"/>
      <c r="AC57" s="139"/>
    </row>
  </sheetData>
  <mergeCells count="483">
    <mergeCell ref="V53:W53"/>
    <mergeCell ref="X53:Y53"/>
    <mergeCell ref="Z53:AA53"/>
    <mergeCell ref="AB53:AC53"/>
    <mergeCell ref="C53:E53"/>
    <mergeCell ref="F53:G53"/>
    <mergeCell ref="H53:I53"/>
    <mergeCell ref="J53:K53"/>
    <mergeCell ref="L53:M53"/>
    <mergeCell ref="N53:O53"/>
    <mergeCell ref="P53:Q53"/>
    <mergeCell ref="R53:S53"/>
    <mergeCell ref="T53:U53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B51:AC51"/>
    <mergeCell ref="C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R33:S33"/>
    <mergeCell ref="P33:Q33"/>
    <mergeCell ref="R32:W32"/>
    <mergeCell ref="V33:W33"/>
    <mergeCell ref="T33:U33"/>
    <mergeCell ref="T34:U34"/>
    <mergeCell ref="Z38:AA38"/>
    <mergeCell ref="X36:Y36"/>
    <mergeCell ref="R38:S38"/>
    <mergeCell ref="X37:Y37"/>
    <mergeCell ref="Z36:AA36"/>
    <mergeCell ref="X38:Y38"/>
    <mergeCell ref="R37:S37"/>
    <mergeCell ref="P37:Q37"/>
    <mergeCell ref="T37:U37"/>
    <mergeCell ref="L32:Q32"/>
    <mergeCell ref="L33:M33"/>
    <mergeCell ref="N33:O33"/>
    <mergeCell ref="P38:Q38"/>
    <mergeCell ref="V36:W36"/>
    <mergeCell ref="AB20:AC20"/>
    <mergeCell ref="R22:S22"/>
    <mergeCell ref="AB22:AC22"/>
    <mergeCell ref="T22:U22"/>
    <mergeCell ref="T20:U20"/>
    <mergeCell ref="C20:E20"/>
    <mergeCell ref="F20:G20"/>
    <mergeCell ref="H20:I20"/>
    <mergeCell ref="J20:K20"/>
    <mergeCell ref="L20:M20"/>
    <mergeCell ref="N20:O20"/>
    <mergeCell ref="Z22:AA22"/>
    <mergeCell ref="V22:W22"/>
    <mergeCell ref="P20:Q20"/>
    <mergeCell ref="R20:S20"/>
    <mergeCell ref="V20:W20"/>
    <mergeCell ref="X20:Y20"/>
    <mergeCell ref="Z20:AA20"/>
    <mergeCell ref="L49:M49"/>
    <mergeCell ref="N49:O49"/>
    <mergeCell ref="P49:Q49"/>
    <mergeCell ref="Z49:AA49"/>
    <mergeCell ref="L22:M22"/>
    <mergeCell ref="N22:O22"/>
    <mergeCell ref="AB49:AC49"/>
    <mergeCell ref="R49:S49"/>
    <mergeCell ref="T49:U49"/>
    <mergeCell ref="V49:W49"/>
    <mergeCell ref="X49:Y49"/>
    <mergeCell ref="P22:Q22"/>
    <mergeCell ref="AB40:AC40"/>
    <mergeCell ref="Z39:AA39"/>
    <mergeCell ref="X40:Y40"/>
    <mergeCell ref="Z40:AA40"/>
    <mergeCell ref="X41:Y41"/>
    <mergeCell ref="T41:U41"/>
    <mergeCell ref="P41:Q41"/>
    <mergeCell ref="R41:S41"/>
    <mergeCell ref="V38:W38"/>
    <mergeCell ref="X39:Y39"/>
    <mergeCell ref="T38:U38"/>
    <mergeCell ref="V37:W37"/>
    <mergeCell ref="C48:E48"/>
    <mergeCell ref="C49:E49"/>
    <mergeCell ref="F49:G49"/>
    <mergeCell ref="H49:I49"/>
    <mergeCell ref="J49:K49"/>
    <mergeCell ref="C22:E22"/>
    <mergeCell ref="F22:G22"/>
    <mergeCell ref="H22:I22"/>
    <mergeCell ref="C39:E39"/>
    <mergeCell ref="F39:G39"/>
    <mergeCell ref="J22:K22"/>
    <mergeCell ref="C41:E41"/>
    <mergeCell ref="F41:G41"/>
    <mergeCell ref="H41:I41"/>
    <mergeCell ref="J41:K41"/>
    <mergeCell ref="C24:E24"/>
    <mergeCell ref="F24:G24"/>
    <mergeCell ref="H24:I24"/>
    <mergeCell ref="J24:K24"/>
    <mergeCell ref="H26:I26"/>
    <mergeCell ref="J26:K26"/>
    <mergeCell ref="C26:E26"/>
    <mergeCell ref="F26:G26"/>
    <mergeCell ref="C37:E37"/>
    <mergeCell ref="C16:E16"/>
    <mergeCell ref="F16:G16"/>
    <mergeCell ref="H16:I16"/>
    <mergeCell ref="J16:K16"/>
    <mergeCell ref="L16:M16"/>
    <mergeCell ref="V18:W18"/>
    <mergeCell ref="F18:G18"/>
    <mergeCell ref="H18:I18"/>
    <mergeCell ref="J18:K18"/>
    <mergeCell ref="L18:M18"/>
    <mergeCell ref="N18:O18"/>
    <mergeCell ref="P18:Q18"/>
    <mergeCell ref="R16:S16"/>
    <mergeCell ref="T16:U16"/>
    <mergeCell ref="R18:S18"/>
    <mergeCell ref="T18:U18"/>
    <mergeCell ref="C18:E18"/>
    <mergeCell ref="AB16:AC16"/>
    <mergeCell ref="AB14:AC14"/>
    <mergeCell ref="N13:O13"/>
    <mergeCell ref="AB13:AC13"/>
    <mergeCell ref="V14:W14"/>
    <mergeCell ref="X14:Y14"/>
    <mergeCell ref="X18:Y18"/>
    <mergeCell ref="Z18:AA18"/>
    <mergeCell ref="AB18:AC18"/>
    <mergeCell ref="X16:Y16"/>
    <mergeCell ref="Z13:AA13"/>
    <mergeCell ref="N16:O16"/>
    <mergeCell ref="P16:Q16"/>
    <mergeCell ref="V16:W16"/>
    <mergeCell ref="V13:W13"/>
    <mergeCell ref="A14:B14"/>
    <mergeCell ref="C14:E14"/>
    <mergeCell ref="F14:G14"/>
    <mergeCell ref="H14:I14"/>
    <mergeCell ref="J14:K14"/>
    <mergeCell ref="T14:U14"/>
    <mergeCell ref="P14:Q14"/>
    <mergeCell ref="R14:S14"/>
    <mergeCell ref="F13:G13"/>
    <mergeCell ref="T13:U13"/>
    <mergeCell ref="P13:Q13"/>
    <mergeCell ref="R13:S13"/>
    <mergeCell ref="H13:I13"/>
    <mergeCell ref="J13:K13"/>
    <mergeCell ref="L13:M13"/>
    <mergeCell ref="A12:B12"/>
    <mergeCell ref="C12:E12"/>
    <mergeCell ref="F12:G12"/>
    <mergeCell ref="H12:I12"/>
    <mergeCell ref="J12:K12"/>
    <mergeCell ref="Z11:AA11"/>
    <mergeCell ref="R12:S12"/>
    <mergeCell ref="AB12:AC12"/>
    <mergeCell ref="T12:U12"/>
    <mergeCell ref="Z12:AA12"/>
    <mergeCell ref="V11:W11"/>
    <mergeCell ref="X12:Y12"/>
    <mergeCell ref="L12:M12"/>
    <mergeCell ref="N12:O12"/>
    <mergeCell ref="V12:W12"/>
    <mergeCell ref="P12:Q12"/>
    <mergeCell ref="A10:B10"/>
    <mergeCell ref="C10:E10"/>
    <mergeCell ref="F10:G10"/>
    <mergeCell ref="H10:I10"/>
    <mergeCell ref="V10:W10"/>
    <mergeCell ref="X10:Y10"/>
    <mergeCell ref="N11:O11"/>
    <mergeCell ref="P11:Q11"/>
    <mergeCell ref="T11:U11"/>
    <mergeCell ref="R11:S11"/>
    <mergeCell ref="F11:G11"/>
    <mergeCell ref="H11:I11"/>
    <mergeCell ref="J11:K11"/>
    <mergeCell ref="L11:M11"/>
    <mergeCell ref="F9:G9"/>
    <mergeCell ref="H9:I9"/>
    <mergeCell ref="J9:K9"/>
    <mergeCell ref="L9:M9"/>
    <mergeCell ref="N9:O9"/>
    <mergeCell ref="T9:U9"/>
    <mergeCell ref="X9:Y9"/>
    <mergeCell ref="Z9:AA9"/>
    <mergeCell ref="J10:K10"/>
    <mergeCell ref="L10:M10"/>
    <mergeCell ref="N10:O10"/>
    <mergeCell ref="P10:Q10"/>
    <mergeCell ref="R10:S10"/>
    <mergeCell ref="V9:W9"/>
    <mergeCell ref="P9:Q9"/>
    <mergeCell ref="R9:S9"/>
    <mergeCell ref="T10:U10"/>
    <mergeCell ref="A8:B8"/>
    <mergeCell ref="C8:E8"/>
    <mergeCell ref="F8:G8"/>
    <mergeCell ref="H8:I8"/>
    <mergeCell ref="P7:Q7"/>
    <mergeCell ref="R7:S7"/>
    <mergeCell ref="F7:G7"/>
    <mergeCell ref="H7:I7"/>
    <mergeCell ref="J7:K7"/>
    <mergeCell ref="L7:M7"/>
    <mergeCell ref="J8:K8"/>
    <mergeCell ref="L8:M8"/>
    <mergeCell ref="N8:O8"/>
    <mergeCell ref="P8:Q8"/>
    <mergeCell ref="R8:S8"/>
    <mergeCell ref="L26:M26"/>
    <mergeCell ref="N26:O26"/>
    <mergeCell ref="L14:M14"/>
    <mergeCell ref="N14:O14"/>
    <mergeCell ref="AB39:AC39"/>
    <mergeCell ref="V39:W39"/>
    <mergeCell ref="H39:I39"/>
    <mergeCell ref="J39:K39"/>
    <mergeCell ref="T40:U40"/>
    <mergeCell ref="N39:O39"/>
    <mergeCell ref="P39:Q39"/>
    <mergeCell ref="R39:S39"/>
    <mergeCell ref="T39:U39"/>
    <mergeCell ref="P40:Q40"/>
    <mergeCell ref="R40:S40"/>
    <mergeCell ref="V34:W34"/>
    <mergeCell ref="AB38:AC38"/>
    <mergeCell ref="Z37:AA37"/>
    <mergeCell ref="AB35:AC35"/>
    <mergeCell ref="AB36:AC36"/>
    <mergeCell ref="AB37:AC37"/>
    <mergeCell ref="AB33:AC33"/>
    <mergeCell ref="Z35:AA35"/>
    <mergeCell ref="X35:Y35"/>
    <mergeCell ref="J33:K33"/>
    <mergeCell ref="C35:E35"/>
    <mergeCell ref="F35:G35"/>
    <mergeCell ref="H35:I35"/>
    <mergeCell ref="A35:B35"/>
    <mergeCell ref="F36:G36"/>
    <mergeCell ref="H36:I36"/>
    <mergeCell ref="H33:I33"/>
    <mergeCell ref="A32:E33"/>
    <mergeCell ref="F32:K32"/>
    <mergeCell ref="H34:I34"/>
    <mergeCell ref="J36:K36"/>
    <mergeCell ref="A1:AC1"/>
    <mergeCell ref="A30:AC30"/>
    <mergeCell ref="J5:K5"/>
    <mergeCell ref="L5:M5"/>
    <mergeCell ref="N5:O5"/>
    <mergeCell ref="F5:G5"/>
    <mergeCell ref="H5:I5"/>
    <mergeCell ref="F43:G43"/>
    <mergeCell ref="H43:I43"/>
    <mergeCell ref="J43:K43"/>
    <mergeCell ref="H42:I42"/>
    <mergeCell ref="J42:K42"/>
    <mergeCell ref="J40:K40"/>
    <mergeCell ref="L43:M43"/>
    <mergeCell ref="J35:K35"/>
    <mergeCell ref="P35:Q35"/>
    <mergeCell ref="F33:G33"/>
    <mergeCell ref="L3:Q3"/>
    <mergeCell ref="F4:G4"/>
    <mergeCell ref="H4:I4"/>
    <mergeCell ref="J4:K4"/>
    <mergeCell ref="L4:M4"/>
    <mergeCell ref="N4:O4"/>
    <mergeCell ref="X3:AC3"/>
    <mergeCell ref="R3:W3"/>
    <mergeCell ref="P5:Q5"/>
    <mergeCell ref="R5:S5"/>
    <mergeCell ref="T5:U5"/>
    <mergeCell ref="V5:W5"/>
    <mergeCell ref="P4:Q4"/>
    <mergeCell ref="A3:E4"/>
    <mergeCell ref="F3:K3"/>
    <mergeCell ref="R4:S4"/>
    <mergeCell ref="T4:U4"/>
    <mergeCell ref="V4:W4"/>
    <mergeCell ref="A6:B6"/>
    <mergeCell ref="P6:Q6"/>
    <mergeCell ref="R6:S6"/>
    <mergeCell ref="N7:O7"/>
    <mergeCell ref="J6:K6"/>
    <mergeCell ref="T6:U6"/>
    <mergeCell ref="V6:W6"/>
    <mergeCell ref="C6:E6"/>
    <mergeCell ref="F6:G6"/>
    <mergeCell ref="H6:I6"/>
    <mergeCell ref="L6:M6"/>
    <mergeCell ref="N6:O6"/>
    <mergeCell ref="X6:Y6"/>
    <mergeCell ref="X4:Y4"/>
    <mergeCell ref="X5:Y5"/>
    <mergeCell ref="AB4:AC4"/>
    <mergeCell ref="X11:Y11"/>
    <mergeCell ref="X22:Y22"/>
    <mergeCell ref="X34:Y34"/>
    <mergeCell ref="Z34:AA34"/>
    <mergeCell ref="AB34:AC34"/>
    <mergeCell ref="X13:Y13"/>
    <mergeCell ref="Z14:AA14"/>
    <mergeCell ref="Z16:AA16"/>
    <mergeCell ref="Z5:AA5"/>
    <mergeCell ref="AB5:AC5"/>
    <mergeCell ref="Z4:AA4"/>
    <mergeCell ref="Z6:AA6"/>
    <mergeCell ref="AB6:AC6"/>
    <mergeCell ref="Z10:AA10"/>
    <mergeCell ref="AB9:AC9"/>
    <mergeCell ref="AB10:AC10"/>
    <mergeCell ref="AB11:AC11"/>
    <mergeCell ref="X32:AC32"/>
    <mergeCell ref="X33:Y33"/>
    <mergeCell ref="Z33:AA33"/>
    <mergeCell ref="T8:U8"/>
    <mergeCell ref="V8:W8"/>
    <mergeCell ref="X7:Y7"/>
    <mergeCell ref="V7:W7"/>
    <mergeCell ref="Z7:AA7"/>
    <mergeCell ref="T7:U7"/>
    <mergeCell ref="AB8:AC8"/>
    <mergeCell ref="X8:Y8"/>
    <mergeCell ref="Z8:AA8"/>
    <mergeCell ref="AB7:AC7"/>
    <mergeCell ref="AB42:AC42"/>
    <mergeCell ref="V41:W41"/>
    <mergeCell ref="Z41:AA41"/>
    <mergeCell ref="X47:Y47"/>
    <mergeCell ref="Z47:AA47"/>
    <mergeCell ref="Z42:AA42"/>
    <mergeCell ref="V42:W42"/>
    <mergeCell ref="X42:Y42"/>
    <mergeCell ref="V47:W47"/>
    <mergeCell ref="AB47:AC47"/>
    <mergeCell ref="Z45:AA45"/>
    <mergeCell ref="X45:Y45"/>
    <mergeCell ref="AB43:AC43"/>
    <mergeCell ref="X43:Y43"/>
    <mergeCell ref="Z43:AA43"/>
    <mergeCell ref="AB45:AC45"/>
    <mergeCell ref="AB41:AC41"/>
    <mergeCell ref="A43:B43"/>
    <mergeCell ref="R47:S47"/>
    <mergeCell ref="P43:Q43"/>
    <mergeCell ref="R43:S43"/>
    <mergeCell ref="F42:G42"/>
    <mergeCell ref="C43:E43"/>
    <mergeCell ref="A39:B39"/>
    <mergeCell ref="A41:B41"/>
    <mergeCell ref="R34:S34"/>
    <mergeCell ref="F34:G34"/>
    <mergeCell ref="F38:G38"/>
    <mergeCell ref="H38:I38"/>
    <mergeCell ref="J38:K38"/>
    <mergeCell ref="L38:M38"/>
    <mergeCell ref="N38:O38"/>
    <mergeCell ref="N34:O34"/>
    <mergeCell ref="J34:K34"/>
    <mergeCell ref="L34:M34"/>
    <mergeCell ref="P34:Q34"/>
    <mergeCell ref="C45:E45"/>
    <mergeCell ref="N43:O43"/>
    <mergeCell ref="P42:Q42"/>
    <mergeCell ref="J47:K47"/>
    <mergeCell ref="A37:B37"/>
    <mergeCell ref="T45:U45"/>
    <mergeCell ref="T43:U43"/>
    <mergeCell ref="T42:U42"/>
    <mergeCell ref="V35:W35"/>
    <mergeCell ref="F40:G40"/>
    <mergeCell ref="N36:O36"/>
    <mergeCell ref="P36:Q36"/>
    <mergeCell ref="R36:S36"/>
    <mergeCell ref="T36:U36"/>
    <mergeCell ref="V40:W40"/>
    <mergeCell ref="R42:S42"/>
    <mergeCell ref="V45:W45"/>
    <mergeCell ref="V43:W43"/>
    <mergeCell ref="L41:M41"/>
    <mergeCell ref="N40:O40"/>
    <mergeCell ref="L37:M37"/>
    <mergeCell ref="L39:M39"/>
    <mergeCell ref="H40:I40"/>
    <mergeCell ref="N41:O41"/>
    <mergeCell ref="N37:O37"/>
    <mergeCell ref="F37:G37"/>
    <mergeCell ref="H37:I37"/>
    <mergeCell ref="J37:K37"/>
    <mergeCell ref="T47:U47"/>
    <mergeCell ref="P45:Q45"/>
    <mergeCell ref="R45:S45"/>
    <mergeCell ref="C47:E47"/>
    <mergeCell ref="F47:G47"/>
    <mergeCell ref="H47:I47"/>
    <mergeCell ref="H45:I45"/>
    <mergeCell ref="F45:G45"/>
    <mergeCell ref="AB26:AC26"/>
    <mergeCell ref="C27:E27"/>
    <mergeCell ref="F27:G27"/>
    <mergeCell ref="H27:I27"/>
    <mergeCell ref="J27:K27"/>
    <mergeCell ref="L27:M27"/>
    <mergeCell ref="N27:O27"/>
    <mergeCell ref="P27:Q27"/>
    <mergeCell ref="R27:S27"/>
    <mergeCell ref="T27:U27"/>
    <mergeCell ref="P26:Q26"/>
    <mergeCell ref="R26:S26"/>
    <mergeCell ref="T26:U26"/>
    <mergeCell ref="V26:W26"/>
    <mergeCell ref="X26:Y26"/>
    <mergeCell ref="Z26:AA26"/>
    <mergeCell ref="H55:I55"/>
    <mergeCell ref="J55:K55"/>
    <mergeCell ref="L55:M55"/>
    <mergeCell ref="N55:O55"/>
    <mergeCell ref="V27:W27"/>
    <mergeCell ref="X27:Y27"/>
    <mergeCell ref="Z27:AA27"/>
    <mergeCell ref="AB27:AC27"/>
    <mergeCell ref="A28:K28"/>
    <mergeCell ref="T28:AC28"/>
    <mergeCell ref="J45:K45"/>
    <mergeCell ref="L45:M45"/>
    <mergeCell ref="N45:O45"/>
    <mergeCell ref="N42:O42"/>
    <mergeCell ref="L40:M40"/>
    <mergeCell ref="T35:U35"/>
    <mergeCell ref="R35:S35"/>
    <mergeCell ref="L35:M35"/>
    <mergeCell ref="N35:O35"/>
    <mergeCell ref="L36:M36"/>
    <mergeCell ref="L47:M47"/>
    <mergeCell ref="N47:O47"/>
    <mergeCell ref="P47:Q47"/>
    <mergeCell ref="L42:M42"/>
    <mergeCell ref="V56:W56"/>
    <mergeCell ref="X56:Y56"/>
    <mergeCell ref="Z56:AA56"/>
    <mergeCell ref="AB56:AC56"/>
    <mergeCell ref="A57:K57"/>
    <mergeCell ref="T57:AC57"/>
    <mergeCell ref="AB55:AC55"/>
    <mergeCell ref="C56:E56"/>
    <mergeCell ref="F56:G56"/>
    <mergeCell ref="H56:I56"/>
    <mergeCell ref="J56:K56"/>
    <mergeCell ref="L56:M56"/>
    <mergeCell ref="N56:O56"/>
    <mergeCell ref="P56:Q56"/>
    <mergeCell ref="R56:S56"/>
    <mergeCell ref="T56:U56"/>
    <mergeCell ref="P55:Q55"/>
    <mergeCell ref="R55:S55"/>
    <mergeCell ref="T55:U55"/>
    <mergeCell ref="V55:W55"/>
    <mergeCell ref="X55:Y55"/>
    <mergeCell ref="Z55:AA55"/>
    <mergeCell ref="C55:E55"/>
    <mergeCell ref="F55:G55"/>
  </mergeCells>
  <phoneticPr fontId="2"/>
  <printOptions horizontalCentered="1"/>
  <pageMargins left="0.59055118110236227" right="0.59055118110236227" top="0.39370078740157483" bottom="0.70866141732283472" header="0.51181102362204722" footer="0.51181102362204722"/>
  <pageSetup paperSize="9" scale="7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opLeftCell="F44" zoomScale="70" zoomScaleNormal="70" workbookViewId="0"/>
  </sheetViews>
  <sheetFormatPr defaultColWidth="3.75" defaultRowHeight="18" customHeight="1" x14ac:dyDescent="0.15"/>
  <cols>
    <col min="1" max="6" width="4.125" style="1" customWidth="1"/>
    <col min="7" max="7" width="1.125" style="1" customWidth="1"/>
    <col min="8" max="9" width="10.25" style="1" customWidth="1"/>
    <col min="10" max="18" width="4.125" style="1" customWidth="1"/>
    <col min="19" max="19" width="1.25" style="1" customWidth="1"/>
    <col min="20" max="21" width="10.25" style="1" customWidth="1"/>
    <col min="22" max="24" width="4.125" style="1" customWidth="1"/>
    <col min="25" max="25" width="1" style="1" customWidth="1"/>
    <col min="26" max="31" width="4.125" style="1" customWidth="1"/>
    <col min="32" max="32" width="1.25" style="35" customWidth="1"/>
    <col min="33" max="34" width="10.25" style="1" customWidth="1"/>
    <col min="35" max="43" width="4.125" style="1" customWidth="1"/>
    <col min="44" max="44" width="1.25" style="1" customWidth="1"/>
    <col min="45" max="46" width="10.25" style="1" customWidth="1"/>
    <col min="47" max="49" width="4.125" style="1" customWidth="1"/>
    <col min="50" max="256" width="3.75" style="1"/>
    <col min="257" max="262" width="4.125" style="1" customWidth="1"/>
    <col min="263" max="263" width="1.125" style="1" customWidth="1"/>
    <col min="264" max="265" width="10.25" style="1" customWidth="1"/>
    <col min="266" max="274" width="4.125" style="1" customWidth="1"/>
    <col min="275" max="275" width="1.25" style="1" customWidth="1"/>
    <col min="276" max="277" width="10.25" style="1" customWidth="1"/>
    <col min="278" max="280" width="4.125" style="1" customWidth="1"/>
    <col min="281" max="281" width="1" style="1" customWidth="1"/>
    <col min="282" max="287" width="4.125" style="1" customWidth="1"/>
    <col min="288" max="288" width="1.25" style="1" customWidth="1"/>
    <col min="289" max="290" width="10.25" style="1" customWidth="1"/>
    <col min="291" max="299" width="4.125" style="1" customWidth="1"/>
    <col min="300" max="300" width="1.25" style="1" customWidth="1"/>
    <col min="301" max="302" width="10.25" style="1" customWidth="1"/>
    <col min="303" max="305" width="4.125" style="1" customWidth="1"/>
    <col min="306" max="512" width="3.75" style="1"/>
    <col min="513" max="518" width="4.125" style="1" customWidth="1"/>
    <col min="519" max="519" width="1.125" style="1" customWidth="1"/>
    <col min="520" max="521" width="10.25" style="1" customWidth="1"/>
    <col min="522" max="530" width="4.125" style="1" customWidth="1"/>
    <col min="531" max="531" width="1.25" style="1" customWidth="1"/>
    <col min="532" max="533" width="10.25" style="1" customWidth="1"/>
    <col min="534" max="536" width="4.125" style="1" customWidth="1"/>
    <col min="537" max="537" width="1" style="1" customWidth="1"/>
    <col min="538" max="543" width="4.125" style="1" customWidth="1"/>
    <col min="544" max="544" width="1.25" style="1" customWidth="1"/>
    <col min="545" max="546" width="10.25" style="1" customWidth="1"/>
    <col min="547" max="555" width="4.125" style="1" customWidth="1"/>
    <col min="556" max="556" width="1.25" style="1" customWidth="1"/>
    <col min="557" max="558" width="10.25" style="1" customWidth="1"/>
    <col min="559" max="561" width="4.125" style="1" customWidth="1"/>
    <col min="562" max="768" width="3.75" style="1"/>
    <col min="769" max="774" width="4.125" style="1" customWidth="1"/>
    <col min="775" max="775" width="1.125" style="1" customWidth="1"/>
    <col min="776" max="777" width="10.25" style="1" customWidth="1"/>
    <col min="778" max="786" width="4.125" style="1" customWidth="1"/>
    <col min="787" max="787" width="1.25" style="1" customWidth="1"/>
    <col min="788" max="789" width="10.25" style="1" customWidth="1"/>
    <col min="790" max="792" width="4.125" style="1" customWidth="1"/>
    <col min="793" max="793" width="1" style="1" customWidth="1"/>
    <col min="794" max="799" width="4.125" style="1" customWidth="1"/>
    <col min="800" max="800" width="1.25" style="1" customWidth="1"/>
    <col min="801" max="802" width="10.25" style="1" customWidth="1"/>
    <col min="803" max="811" width="4.125" style="1" customWidth="1"/>
    <col min="812" max="812" width="1.25" style="1" customWidth="1"/>
    <col min="813" max="814" width="10.25" style="1" customWidth="1"/>
    <col min="815" max="817" width="4.125" style="1" customWidth="1"/>
    <col min="818" max="1024" width="3.75" style="1"/>
    <col min="1025" max="1030" width="4.125" style="1" customWidth="1"/>
    <col min="1031" max="1031" width="1.125" style="1" customWidth="1"/>
    <col min="1032" max="1033" width="10.25" style="1" customWidth="1"/>
    <col min="1034" max="1042" width="4.125" style="1" customWidth="1"/>
    <col min="1043" max="1043" width="1.25" style="1" customWidth="1"/>
    <col min="1044" max="1045" width="10.25" style="1" customWidth="1"/>
    <col min="1046" max="1048" width="4.125" style="1" customWidth="1"/>
    <col min="1049" max="1049" width="1" style="1" customWidth="1"/>
    <col min="1050" max="1055" width="4.125" style="1" customWidth="1"/>
    <col min="1056" max="1056" width="1.25" style="1" customWidth="1"/>
    <col min="1057" max="1058" width="10.25" style="1" customWidth="1"/>
    <col min="1059" max="1067" width="4.125" style="1" customWidth="1"/>
    <col min="1068" max="1068" width="1.25" style="1" customWidth="1"/>
    <col min="1069" max="1070" width="10.25" style="1" customWidth="1"/>
    <col min="1071" max="1073" width="4.125" style="1" customWidth="1"/>
    <col min="1074" max="1280" width="3.75" style="1"/>
    <col min="1281" max="1286" width="4.125" style="1" customWidth="1"/>
    <col min="1287" max="1287" width="1.125" style="1" customWidth="1"/>
    <col min="1288" max="1289" width="10.25" style="1" customWidth="1"/>
    <col min="1290" max="1298" width="4.125" style="1" customWidth="1"/>
    <col min="1299" max="1299" width="1.25" style="1" customWidth="1"/>
    <col min="1300" max="1301" width="10.25" style="1" customWidth="1"/>
    <col min="1302" max="1304" width="4.125" style="1" customWidth="1"/>
    <col min="1305" max="1305" width="1" style="1" customWidth="1"/>
    <col min="1306" max="1311" width="4.125" style="1" customWidth="1"/>
    <col min="1312" max="1312" width="1.25" style="1" customWidth="1"/>
    <col min="1313" max="1314" width="10.25" style="1" customWidth="1"/>
    <col min="1315" max="1323" width="4.125" style="1" customWidth="1"/>
    <col min="1324" max="1324" width="1.25" style="1" customWidth="1"/>
    <col min="1325" max="1326" width="10.25" style="1" customWidth="1"/>
    <col min="1327" max="1329" width="4.125" style="1" customWidth="1"/>
    <col min="1330" max="1536" width="3.75" style="1"/>
    <col min="1537" max="1542" width="4.125" style="1" customWidth="1"/>
    <col min="1543" max="1543" width="1.125" style="1" customWidth="1"/>
    <col min="1544" max="1545" width="10.25" style="1" customWidth="1"/>
    <col min="1546" max="1554" width="4.125" style="1" customWidth="1"/>
    <col min="1555" max="1555" width="1.25" style="1" customWidth="1"/>
    <col min="1556" max="1557" width="10.25" style="1" customWidth="1"/>
    <col min="1558" max="1560" width="4.125" style="1" customWidth="1"/>
    <col min="1561" max="1561" width="1" style="1" customWidth="1"/>
    <col min="1562" max="1567" width="4.125" style="1" customWidth="1"/>
    <col min="1568" max="1568" width="1.25" style="1" customWidth="1"/>
    <col min="1569" max="1570" width="10.25" style="1" customWidth="1"/>
    <col min="1571" max="1579" width="4.125" style="1" customWidth="1"/>
    <col min="1580" max="1580" width="1.25" style="1" customWidth="1"/>
    <col min="1581" max="1582" width="10.25" style="1" customWidth="1"/>
    <col min="1583" max="1585" width="4.125" style="1" customWidth="1"/>
    <col min="1586" max="1792" width="3.75" style="1"/>
    <col min="1793" max="1798" width="4.125" style="1" customWidth="1"/>
    <col min="1799" max="1799" width="1.125" style="1" customWidth="1"/>
    <col min="1800" max="1801" width="10.25" style="1" customWidth="1"/>
    <col min="1802" max="1810" width="4.125" style="1" customWidth="1"/>
    <col min="1811" max="1811" width="1.25" style="1" customWidth="1"/>
    <col min="1812" max="1813" width="10.25" style="1" customWidth="1"/>
    <col min="1814" max="1816" width="4.125" style="1" customWidth="1"/>
    <col min="1817" max="1817" width="1" style="1" customWidth="1"/>
    <col min="1818" max="1823" width="4.125" style="1" customWidth="1"/>
    <col min="1824" max="1824" width="1.25" style="1" customWidth="1"/>
    <col min="1825" max="1826" width="10.25" style="1" customWidth="1"/>
    <col min="1827" max="1835" width="4.125" style="1" customWidth="1"/>
    <col min="1836" max="1836" width="1.25" style="1" customWidth="1"/>
    <col min="1837" max="1838" width="10.25" style="1" customWidth="1"/>
    <col min="1839" max="1841" width="4.125" style="1" customWidth="1"/>
    <col min="1842" max="2048" width="3.75" style="1"/>
    <col min="2049" max="2054" width="4.125" style="1" customWidth="1"/>
    <col min="2055" max="2055" width="1.125" style="1" customWidth="1"/>
    <col min="2056" max="2057" width="10.25" style="1" customWidth="1"/>
    <col min="2058" max="2066" width="4.125" style="1" customWidth="1"/>
    <col min="2067" max="2067" width="1.25" style="1" customWidth="1"/>
    <col min="2068" max="2069" width="10.25" style="1" customWidth="1"/>
    <col min="2070" max="2072" width="4.125" style="1" customWidth="1"/>
    <col min="2073" max="2073" width="1" style="1" customWidth="1"/>
    <col min="2074" max="2079" width="4.125" style="1" customWidth="1"/>
    <col min="2080" max="2080" width="1.25" style="1" customWidth="1"/>
    <col min="2081" max="2082" width="10.25" style="1" customWidth="1"/>
    <col min="2083" max="2091" width="4.125" style="1" customWidth="1"/>
    <col min="2092" max="2092" width="1.25" style="1" customWidth="1"/>
    <col min="2093" max="2094" width="10.25" style="1" customWidth="1"/>
    <col min="2095" max="2097" width="4.125" style="1" customWidth="1"/>
    <col min="2098" max="2304" width="3.75" style="1"/>
    <col min="2305" max="2310" width="4.125" style="1" customWidth="1"/>
    <col min="2311" max="2311" width="1.125" style="1" customWidth="1"/>
    <col min="2312" max="2313" width="10.25" style="1" customWidth="1"/>
    <col min="2314" max="2322" width="4.125" style="1" customWidth="1"/>
    <col min="2323" max="2323" width="1.25" style="1" customWidth="1"/>
    <col min="2324" max="2325" width="10.25" style="1" customWidth="1"/>
    <col min="2326" max="2328" width="4.125" style="1" customWidth="1"/>
    <col min="2329" max="2329" width="1" style="1" customWidth="1"/>
    <col min="2330" max="2335" width="4.125" style="1" customWidth="1"/>
    <col min="2336" max="2336" width="1.25" style="1" customWidth="1"/>
    <col min="2337" max="2338" width="10.25" style="1" customWidth="1"/>
    <col min="2339" max="2347" width="4.125" style="1" customWidth="1"/>
    <col min="2348" max="2348" width="1.25" style="1" customWidth="1"/>
    <col min="2349" max="2350" width="10.25" style="1" customWidth="1"/>
    <col min="2351" max="2353" width="4.125" style="1" customWidth="1"/>
    <col min="2354" max="2560" width="3.75" style="1"/>
    <col min="2561" max="2566" width="4.125" style="1" customWidth="1"/>
    <col min="2567" max="2567" width="1.125" style="1" customWidth="1"/>
    <col min="2568" max="2569" width="10.25" style="1" customWidth="1"/>
    <col min="2570" max="2578" width="4.125" style="1" customWidth="1"/>
    <col min="2579" max="2579" width="1.25" style="1" customWidth="1"/>
    <col min="2580" max="2581" width="10.25" style="1" customWidth="1"/>
    <col min="2582" max="2584" width="4.125" style="1" customWidth="1"/>
    <col min="2585" max="2585" width="1" style="1" customWidth="1"/>
    <col min="2586" max="2591" width="4.125" style="1" customWidth="1"/>
    <col min="2592" max="2592" width="1.25" style="1" customWidth="1"/>
    <col min="2593" max="2594" width="10.25" style="1" customWidth="1"/>
    <col min="2595" max="2603" width="4.125" style="1" customWidth="1"/>
    <col min="2604" max="2604" width="1.25" style="1" customWidth="1"/>
    <col min="2605" max="2606" width="10.25" style="1" customWidth="1"/>
    <col min="2607" max="2609" width="4.125" style="1" customWidth="1"/>
    <col min="2610" max="2816" width="3.75" style="1"/>
    <col min="2817" max="2822" width="4.125" style="1" customWidth="1"/>
    <col min="2823" max="2823" width="1.125" style="1" customWidth="1"/>
    <col min="2824" max="2825" width="10.25" style="1" customWidth="1"/>
    <col min="2826" max="2834" width="4.125" style="1" customWidth="1"/>
    <col min="2835" max="2835" width="1.25" style="1" customWidth="1"/>
    <col min="2836" max="2837" width="10.25" style="1" customWidth="1"/>
    <col min="2838" max="2840" width="4.125" style="1" customWidth="1"/>
    <col min="2841" max="2841" width="1" style="1" customWidth="1"/>
    <col min="2842" max="2847" width="4.125" style="1" customWidth="1"/>
    <col min="2848" max="2848" width="1.25" style="1" customWidth="1"/>
    <col min="2849" max="2850" width="10.25" style="1" customWidth="1"/>
    <col min="2851" max="2859" width="4.125" style="1" customWidth="1"/>
    <col min="2860" max="2860" width="1.25" style="1" customWidth="1"/>
    <col min="2861" max="2862" width="10.25" style="1" customWidth="1"/>
    <col min="2863" max="2865" width="4.125" style="1" customWidth="1"/>
    <col min="2866" max="3072" width="3.75" style="1"/>
    <col min="3073" max="3078" width="4.125" style="1" customWidth="1"/>
    <col min="3079" max="3079" width="1.125" style="1" customWidth="1"/>
    <col min="3080" max="3081" width="10.25" style="1" customWidth="1"/>
    <col min="3082" max="3090" width="4.125" style="1" customWidth="1"/>
    <col min="3091" max="3091" width="1.25" style="1" customWidth="1"/>
    <col min="3092" max="3093" width="10.25" style="1" customWidth="1"/>
    <col min="3094" max="3096" width="4.125" style="1" customWidth="1"/>
    <col min="3097" max="3097" width="1" style="1" customWidth="1"/>
    <col min="3098" max="3103" width="4.125" style="1" customWidth="1"/>
    <col min="3104" max="3104" width="1.25" style="1" customWidth="1"/>
    <col min="3105" max="3106" width="10.25" style="1" customWidth="1"/>
    <col min="3107" max="3115" width="4.125" style="1" customWidth="1"/>
    <col min="3116" max="3116" width="1.25" style="1" customWidth="1"/>
    <col min="3117" max="3118" width="10.25" style="1" customWidth="1"/>
    <col min="3119" max="3121" width="4.125" style="1" customWidth="1"/>
    <col min="3122" max="3328" width="3.75" style="1"/>
    <col min="3329" max="3334" width="4.125" style="1" customWidth="1"/>
    <col min="3335" max="3335" width="1.125" style="1" customWidth="1"/>
    <col min="3336" max="3337" width="10.25" style="1" customWidth="1"/>
    <col min="3338" max="3346" width="4.125" style="1" customWidth="1"/>
    <col min="3347" max="3347" width="1.25" style="1" customWidth="1"/>
    <col min="3348" max="3349" width="10.25" style="1" customWidth="1"/>
    <col min="3350" max="3352" width="4.125" style="1" customWidth="1"/>
    <col min="3353" max="3353" width="1" style="1" customWidth="1"/>
    <col min="3354" max="3359" width="4.125" style="1" customWidth="1"/>
    <col min="3360" max="3360" width="1.25" style="1" customWidth="1"/>
    <col min="3361" max="3362" width="10.25" style="1" customWidth="1"/>
    <col min="3363" max="3371" width="4.125" style="1" customWidth="1"/>
    <col min="3372" max="3372" width="1.25" style="1" customWidth="1"/>
    <col min="3373" max="3374" width="10.25" style="1" customWidth="1"/>
    <col min="3375" max="3377" width="4.125" style="1" customWidth="1"/>
    <col min="3378" max="3584" width="3.75" style="1"/>
    <col min="3585" max="3590" width="4.125" style="1" customWidth="1"/>
    <col min="3591" max="3591" width="1.125" style="1" customWidth="1"/>
    <col min="3592" max="3593" width="10.25" style="1" customWidth="1"/>
    <col min="3594" max="3602" width="4.125" style="1" customWidth="1"/>
    <col min="3603" max="3603" width="1.25" style="1" customWidth="1"/>
    <col min="3604" max="3605" width="10.25" style="1" customWidth="1"/>
    <col min="3606" max="3608" width="4.125" style="1" customWidth="1"/>
    <col min="3609" max="3609" width="1" style="1" customWidth="1"/>
    <col min="3610" max="3615" width="4.125" style="1" customWidth="1"/>
    <col min="3616" max="3616" width="1.25" style="1" customWidth="1"/>
    <col min="3617" max="3618" width="10.25" style="1" customWidth="1"/>
    <col min="3619" max="3627" width="4.125" style="1" customWidth="1"/>
    <col min="3628" max="3628" width="1.25" style="1" customWidth="1"/>
    <col min="3629" max="3630" width="10.25" style="1" customWidth="1"/>
    <col min="3631" max="3633" width="4.125" style="1" customWidth="1"/>
    <col min="3634" max="3840" width="3.75" style="1"/>
    <col min="3841" max="3846" width="4.125" style="1" customWidth="1"/>
    <col min="3847" max="3847" width="1.125" style="1" customWidth="1"/>
    <col min="3848" max="3849" width="10.25" style="1" customWidth="1"/>
    <col min="3850" max="3858" width="4.125" style="1" customWidth="1"/>
    <col min="3859" max="3859" width="1.25" style="1" customWidth="1"/>
    <col min="3860" max="3861" width="10.25" style="1" customWidth="1"/>
    <col min="3862" max="3864" width="4.125" style="1" customWidth="1"/>
    <col min="3865" max="3865" width="1" style="1" customWidth="1"/>
    <col min="3866" max="3871" width="4.125" style="1" customWidth="1"/>
    <col min="3872" max="3872" width="1.25" style="1" customWidth="1"/>
    <col min="3873" max="3874" width="10.25" style="1" customWidth="1"/>
    <col min="3875" max="3883" width="4.125" style="1" customWidth="1"/>
    <col min="3884" max="3884" width="1.25" style="1" customWidth="1"/>
    <col min="3885" max="3886" width="10.25" style="1" customWidth="1"/>
    <col min="3887" max="3889" width="4.125" style="1" customWidth="1"/>
    <col min="3890" max="4096" width="3.75" style="1"/>
    <col min="4097" max="4102" width="4.125" style="1" customWidth="1"/>
    <col min="4103" max="4103" width="1.125" style="1" customWidth="1"/>
    <col min="4104" max="4105" width="10.25" style="1" customWidth="1"/>
    <col min="4106" max="4114" width="4.125" style="1" customWidth="1"/>
    <col min="4115" max="4115" width="1.25" style="1" customWidth="1"/>
    <col min="4116" max="4117" width="10.25" style="1" customWidth="1"/>
    <col min="4118" max="4120" width="4.125" style="1" customWidth="1"/>
    <col min="4121" max="4121" width="1" style="1" customWidth="1"/>
    <col min="4122" max="4127" width="4.125" style="1" customWidth="1"/>
    <col min="4128" max="4128" width="1.25" style="1" customWidth="1"/>
    <col min="4129" max="4130" width="10.25" style="1" customWidth="1"/>
    <col min="4131" max="4139" width="4.125" style="1" customWidth="1"/>
    <col min="4140" max="4140" width="1.25" style="1" customWidth="1"/>
    <col min="4141" max="4142" width="10.25" style="1" customWidth="1"/>
    <col min="4143" max="4145" width="4.125" style="1" customWidth="1"/>
    <col min="4146" max="4352" width="3.75" style="1"/>
    <col min="4353" max="4358" width="4.125" style="1" customWidth="1"/>
    <col min="4359" max="4359" width="1.125" style="1" customWidth="1"/>
    <col min="4360" max="4361" width="10.25" style="1" customWidth="1"/>
    <col min="4362" max="4370" width="4.125" style="1" customWidth="1"/>
    <col min="4371" max="4371" width="1.25" style="1" customWidth="1"/>
    <col min="4372" max="4373" width="10.25" style="1" customWidth="1"/>
    <col min="4374" max="4376" width="4.125" style="1" customWidth="1"/>
    <col min="4377" max="4377" width="1" style="1" customWidth="1"/>
    <col min="4378" max="4383" width="4.125" style="1" customWidth="1"/>
    <col min="4384" max="4384" width="1.25" style="1" customWidth="1"/>
    <col min="4385" max="4386" width="10.25" style="1" customWidth="1"/>
    <col min="4387" max="4395" width="4.125" style="1" customWidth="1"/>
    <col min="4396" max="4396" width="1.25" style="1" customWidth="1"/>
    <col min="4397" max="4398" width="10.25" style="1" customWidth="1"/>
    <col min="4399" max="4401" width="4.125" style="1" customWidth="1"/>
    <col min="4402" max="4608" width="3.75" style="1"/>
    <col min="4609" max="4614" width="4.125" style="1" customWidth="1"/>
    <col min="4615" max="4615" width="1.125" style="1" customWidth="1"/>
    <col min="4616" max="4617" width="10.25" style="1" customWidth="1"/>
    <col min="4618" max="4626" width="4.125" style="1" customWidth="1"/>
    <col min="4627" max="4627" width="1.25" style="1" customWidth="1"/>
    <col min="4628" max="4629" width="10.25" style="1" customWidth="1"/>
    <col min="4630" max="4632" width="4.125" style="1" customWidth="1"/>
    <col min="4633" max="4633" width="1" style="1" customWidth="1"/>
    <col min="4634" max="4639" width="4.125" style="1" customWidth="1"/>
    <col min="4640" max="4640" width="1.25" style="1" customWidth="1"/>
    <col min="4641" max="4642" width="10.25" style="1" customWidth="1"/>
    <col min="4643" max="4651" width="4.125" style="1" customWidth="1"/>
    <col min="4652" max="4652" width="1.25" style="1" customWidth="1"/>
    <col min="4653" max="4654" width="10.25" style="1" customWidth="1"/>
    <col min="4655" max="4657" width="4.125" style="1" customWidth="1"/>
    <col min="4658" max="4864" width="3.75" style="1"/>
    <col min="4865" max="4870" width="4.125" style="1" customWidth="1"/>
    <col min="4871" max="4871" width="1.125" style="1" customWidth="1"/>
    <col min="4872" max="4873" width="10.25" style="1" customWidth="1"/>
    <col min="4874" max="4882" width="4.125" style="1" customWidth="1"/>
    <col min="4883" max="4883" width="1.25" style="1" customWidth="1"/>
    <col min="4884" max="4885" width="10.25" style="1" customWidth="1"/>
    <col min="4886" max="4888" width="4.125" style="1" customWidth="1"/>
    <col min="4889" max="4889" width="1" style="1" customWidth="1"/>
    <col min="4890" max="4895" width="4.125" style="1" customWidth="1"/>
    <col min="4896" max="4896" width="1.25" style="1" customWidth="1"/>
    <col min="4897" max="4898" width="10.25" style="1" customWidth="1"/>
    <col min="4899" max="4907" width="4.125" style="1" customWidth="1"/>
    <col min="4908" max="4908" width="1.25" style="1" customWidth="1"/>
    <col min="4909" max="4910" width="10.25" style="1" customWidth="1"/>
    <col min="4911" max="4913" width="4.125" style="1" customWidth="1"/>
    <col min="4914" max="5120" width="3.75" style="1"/>
    <col min="5121" max="5126" width="4.125" style="1" customWidth="1"/>
    <col min="5127" max="5127" width="1.125" style="1" customWidth="1"/>
    <col min="5128" max="5129" width="10.25" style="1" customWidth="1"/>
    <col min="5130" max="5138" width="4.125" style="1" customWidth="1"/>
    <col min="5139" max="5139" width="1.25" style="1" customWidth="1"/>
    <col min="5140" max="5141" width="10.25" style="1" customWidth="1"/>
    <col min="5142" max="5144" width="4.125" style="1" customWidth="1"/>
    <col min="5145" max="5145" width="1" style="1" customWidth="1"/>
    <col min="5146" max="5151" width="4.125" style="1" customWidth="1"/>
    <col min="5152" max="5152" width="1.25" style="1" customWidth="1"/>
    <col min="5153" max="5154" width="10.25" style="1" customWidth="1"/>
    <col min="5155" max="5163" width="4.125" style="1" customWidth="1"/>
    <col min="5164" max="5164" width="1.25" style="1" customWidth="1"/>
    <col min="5165" max="5166" width="10.25" style="1" customWidth="1"/>
    <col min="5167" max="5169" width="4.125" style="1" customWidth="1"/>
    <col min="5170" max="5376" width="3.75" style="1"/>
    <col min="5377" max="5382" width="4.125" style="1" customWidth="1"/>
    <col min="5383" max="5383" width="1.125" style="1" customWidth="1"/>
    <col min="5384" max="5385" width="10.25" style="1" customWidth="1"/>
    <col min="5386" max="5394" width="4.125" style="1" customWidth="1"/>
    <col min="5395" max="5395" width="1.25" style="1" customWidth="1"/>
    <col min="5396" max="5397" width="10.25" style="1" customWidth="1"/>
    <col min="5398" max="5400" width="4.125" style="1" customWidth="1"/>
    <col min="5401" max="5401" width="1" style="1" customWidth="1"/>
    <col min="5402" max="5407" width="4.125" style="1" customWidth="1"/>
    <col min="5408" max="5408" width="1.25" style="1" customWidth="1"/>
    <col min="5409" max="5410" width="10.25" style="1" customWidth="1"/>
    <col min="5411" max="5419" width="4.125" style="1" customWidth="1"/>
    <col min="5420" max="5420" width="1.25" style="1" customWidth="1"/>
    <col min="5421" max="5422" width="10.25" style="1" customWidth="1"/>
    <col min="5423" max="5425" width="4.125" style="1" customWidth="1"/>
    <col min="5426" max="5632" width="3.75" style="1"/>
    <col min="5633" max="5638" width="4.125" style="1" customWidth="1"/>
    <col min="5639" max="5639" width="1.125" style="1" customWidth="1"/>
    <col min="5640" max="5641" width="10.25" style="1" customWidth="1"/>
    <col min="5642" max="5650" width="4.125" style="1" customWidth="1"/>
    <col min="5651" max="5651" width="1.25" style="1" customWidth="1"/>
    <col min="5652" max="5653" width="10.25" style="1" customWidth="1"/>
    <col min="5654" max="5656" width="4.125" style="1" customWidth="1"/>
    <col min="5657" max="5657" width="1" style="1" customWidth="1"/>
    <col min="5658" max="5663" width="4.125" style="1" customWidth="1"/>
    <col min="5664" max="5664" width="1.25" style="1" customWidth="1"/>
    <col min="5665" max="5666" width="10.25" style="1" customWidth="1"/>
    <col min="5667" max="5675" width="4.125" style="1" customWidth="1"/>
    <col min="5676" max="5676" width="1.25" style="1" customWidth="1"/>
    <col min="5677" max="5678" width="10.25" style="1" customWidth="1"/>
    <col min="5679" max="5681" width="4.125" style="1" customWidth="1"/>
    <col min="5682" max="5888" width="3.75" style="1"/>
    <col min="5889" max="5894" width="4.125" style="1" customWidth="1"/>
    <col min="5895" max="5895" width="1.125" style="1" customWidth="1"/>
    <col min="5896" max="5897" width="10.25" style="1" customWidth="1"/>
    <col min="5898" max="5906" width="4.125" style="1" customWidth="1"/>
    <col min="5907" max="5907" width="1.25" style="1" customWidth="1"/>
    <col min="5908" max="5909" width="10.25" style="1" customWidth="1"/>
    <col min="5910" max="5912" width="4.125" style="1" customWidth="1"/>
    <col min="5913" max="5913" width="1" style="1" customWidth="1"/>
    <col min="5914" max="5919" width="4.125" style="1" customWidth="1"/>
    <col min="5920" max="5920" width="1.25" style="1" customWidth="1"/>
    <col min="5921" max="5922" width="10.25" style="1" customWidth="1"/>
    <col min="5923" max="5931" width="4.125" style="1" customWidth="1"/>
    <col min="5932" max="5932" width="1.25" style="1" customWidth="1"/>
    <col min="5933" max="5934" width="10.25" style="1" customWidth="1"/>
    <col min="5935" max="5937" width="4.125" style="1" customWidth="1"/>
    <col min="5938" max="6144" width="3.75" style="1"/>
    <col min="6145" max="6150" width="4.125" style="1" customWidth="1"/>
    <col min="6151" max="6151" width="1.125" style="1" customWidth="1"/>
    <col min="6152" max="6153" width="10.25" style="1" customWidth="1"/>
    <col min="6154" max="6162" width="4.125" style="1" customWidth="1"/>
    <col min="6163" max="6163" width="1.25" style="1" customWidth="1"/>
    <col min="6164" max="6165" width="10.25" style="1" customWidth="1"/>
    <col min="6166" max="6168" width="4.125" style="1" customWidth="1"/>
    <col min="6169" max="6169" width="1" style="1" customWidth="1"/>
    <col min="6170" max="6175" width="4.125" style="1" customWidth="1"/>
    <col min="6176" max="6176" width="1.25" style="1" customWidth="1"/>
    <col min="6177" max="6178" width="10.25" style="1" customWidth="1"/>
    <col min="6179" max="6187" width="4.125" style="1" customWidth="1"/>
    <col min="6188" max="6188" width="1.25" style="1" customWidth="1"/>
    <col min="6189" max="6190" width="10.25" style="1" customWidth="1"/>
    <col min="6191" max="6193" width="4.125" style="1" customWidth="1"/>
    <col min="6194" max="6400" width="3.75" style="1"/>
    <col min="6401" max="6406" width="4.125" style="1" customWidth="1"/>
    <col min="6407" max="6407" width="1.125" style="1" customWidth="1"/>
    <col min="6408" max="6409" width="10.25" style="1" customWidth="1"/>
    <col min="6410" max="6418" width="4.125" style="1" customWidth="1"/>
    <col min="6419" max="6419" width="1.25" style="1" customWidth="1"/>
    <col min="6420" max="6421" width="10.25" style="1" customWidth="1"/>
    <col min="6422" max="6424" width="4.125" style="1" customWidth="1"/>
    <col min="6425" max="6425" width="1" style="1" customWidth="1"/>
    <col min="6426" max="6431" width="4.125" style="1" customWidth="1"/>
    <col min="6432" max="6432" width="1.25" style="1" customWidth="1"/>
    <col min="6433" max="6434" width="10.25" style="1" customWidth="1"/>
    <col min="6435" max="6443" width="4.125" style="1" customWidth="1"/>
    <col min="6444" max="6444" width="1.25" style="1" customWidth="1"/>
    <col min="6445" max="6446" width="10.25" style="1" customWidth="1"/>
    <col min="6447" max="6449" width="4.125" style="1" customWidth="1"/>
    <col min="6450" max="6656" width="3.75" style="1"/>
    <col min="6657" max="6662" width="4.125" style="1" customWidth="1"/>
    <col min="6663" max="6663" width="1.125" style="1" customWidth="1"/>
    <col min="6664" max="6665" width="10.25" style="1" customWidth="1"/>
    <col min="6666" max="6674" width="4.125" style="1" customWidth="1"/>
    <col min="6675" max="6675" width="1.25" style="1" customWidth="1"/>
    <col min="6676" max="6677" width="10.25" style="1" customWidth="1"/>
    <col min="6678" max="6680" width="4.125" style="1" customWidth="1"/>
    <col min="6681" max="6681" width="1" style="1" customWidth="1"/>
    <col min="6682" max="6687" width="4.125" style="1" customWidth="1"/>
    <col min="6688" max="6688" width="1.25" style="1" customWidth="1"/>
    <col min="6689" max="6690" width="10.25" style="1" customWidth="1"/>
    <col min="6691" max="6699" width="4.125" style="1" customWidth="1"/>
    <col min="6700" max="6700" width="1.25" style="1" customWidth="1"/>
    <col min="6701" max="6702" width="10.25" style="1" customWidth="1"/>
    <col min="6703" max="6705" width="4.125" style="1" customWidth="1"/>
    <col min="6706" max="6912" width="3.75" style="1"/>
    <col min="6913" max="6918" width="4.125" style="1" customWidth="1"/>
    <col min="6919" max="6919" width="1.125" style="1" customWidth="1"/>
    <col min="6920" max="6921" width="10.25" style="1" customWidth="1"/>
    <col min="6922" max="6930" width="4.125" style="1" customWidth="1"/>
    <col min="6931" max="6931" width="1.25" style="1" customWidth="1"/>
    <col min="6932" max="6933" width="10.25" style="1" customWidth="1"/>
    <col min="6934" max="6936" width="4.125" style="1" customWidth="1"/>
    <col min="6937" max="6937" width="1" style="1" customWidth="1"/>
    <col min="6938" max="6943" width="4.125" style="1" customWidth="1"/>
    <col min="6944" max="6944" width="1.25" style="1" customWidth="1"/>
    <col min="6945" max="6946" width="10.25" style="1" customWidth="1"/>
    <col min="6947" max="6955" width="4.125" style="1" customWidth="1"/>
    <col min="6956" max="6956" width="1.25" style="1" customWidth="1"/>
    <col min="6957" max="6958" width="10.25" style="1" customWidth="1"/>
    <col min="6959" max="6961" width="4.125" style="1" customWidth="1"/>
    <col min="6962" max="7168" width="3.75" style="1"/>
    <col min="7169" max="7174" width="4.125" style="1" customWidth="1"/>
    <col min="7175" max="7175" width="1.125" style="1" customWidth="1"/>
    <col min="7176" max="7177" width="10.25" style="1" customWidth="1"/>
    <col min="7178" max="7186" width="4.125" style="1" customWidth="1"/>
    <col min="7187" max="7187" width="1.25" style="1" customWidth="1"/>
    <col min="7188" max="7189" width="10.25" style="1" customWidth="1"/>
    <col min="7190" max="7192" width="4.125" style="1" customWidth="1"/>
    <col min="7193" max="7193" width="1" style="1" customWidth="1"/>
    <col min="7194" max="7199" width="4.125" style="1" customWidth="1"/>
    <col min="7200" max="7200" width="1.25" style="1" customWidth="1"/>
    <col min="7201" max="7202" width="10.25" style="1" customWidth="1"/>
    <col min="7203" max="7211" width="4.125" style="1" customWidth="1"/>
    <col min="7212" max="7212" width="1.25" style="1" customWidth="1"/>
    <col min="7213" max="7214" width="10.25" style="1" customWidth="1"/>
    <col min="7215" max="7217" width="4.125" style="1" customWidth="1"/>
    <col min="7218" max="7424" width="3.75" style="1"/>
    <col min="7425" max="7430" width="4.125" style="1" customWidth="1"/>
    <col min="7431" max="7431" width="1.125" style="1" customWidth="1"/>
    <col min="7432" max="7433" width="10.25" style="1" customWidth="1"/>
    <col min="7434" max="7442" width="4.125" style="1" customWidth="1"/>
    <col min="7443" max="7443" width="1.25" style="1" customWidth="1"/>
    <col min="7444" max="7445" width="10.25" style="1" customWidth="1"/>
    <col min="7446" max="7448" width="4.125" style="1" customWidth="1"/>
    <col min="7449" max="7449" width="1" style="1" customWidth="1"/>
    <col min="7450" max="7455" width="4.125" style="1" customWidth="1"/>
    <col min="7456" max="7456" width="1.25" style="1" customWidth="1"/>
    <col min="7457" max="7458" width="10.25" style="1" customWidth="1"/>
    <col min="7459" max="7467" width="4.125" style="1" customWidth="1"/>
    <col min="7468" max="7468" width="1.25" style="1" customWidth="1"/>
    <col min="7469" max="7470" width="10.25" style="1" customWidth="1"/>
    <col min="7471" max="7473" width="4.125" style="1" customWidth="1"/>
    <col min="7474" max="7680" width="3.75" style="1"/>
    <col min="7681" max="7686" width="4.125" style="1" customWidth="1"/>
    <col min="7687" max="7687" width="1.125" style="1" customWidth="1"/>
    <col min="7688" max="7689" width="10.25" style="1" customWidth="1"/>
    <col min="7690" max="7698" width="4.125" style="1" customWidth="1"/>
    <col min="7699" max="7699" width="1.25" style="1" customWidth="1"/>
    <col min="7700" max="7701" width="10.25" style="1" customWidth="1"/>
    <col min="7702" max="7704" width="4.125" style="1" customWidth="1"/>
    <col min="7705" max="7705" width="1" style="1" customWidth="1"/>
    <col min="7706" max="7711" width="4.125" style="1" customWidth="1"/>
    <col min="7712" max="7712" width="1.25" style="1" customWidth="1"/>
    <col min="7713" max="7714" width="10.25" style="1" customWidth="1"/>
    <col min="7715" max="7723" width="4.125" style="1" customWidth="1"/>
    <col min="7724" max="7724" width="1.25" style="1" customWidth="1"/>
    <col min="7725" max="7726" width="10.25" style="1" customWidth="1"/>
    <col min="7727" max="7729" width="4.125" style="1" customWidth="1"/>
    <col min="7730" max="7936" width="3.75" style="1"/>
    <col min="7937" max="7942" width="4.125" style="1" customWidth="1"/>
    <col min="7943" max="7943" width="1.125" style="1" customWidth="1"/>
    <col min="7944" max="7945" width="10.25" style="1" customWidth="1"/>
    <col min="7946" max="7954" width="4.125" style="1" customWidth="1"/>
    <col min="7955" max="7955" width="1.25" style="1" customWidth="1"/>
    <col min="7956" max="7957" width="10.25" style="1" customWidth="1"/>
    <col min="7958" max="7960" width="4.125" style="1" customWidth="1"/>
    <col min="7961" max="7961" width="1" style="1" customWidth="1"/>
    <col min="7962" max="7967" width="4.125" style="1" customWidth="1"/>
    <col min="7968" max="7968" width="1.25" style="1" customWidth="1"/>
    <col min="7969" max="7970" width="10.25" style="1" customWidth="1"/>
    <col min="7971" max="7979" width="4.125" style="1" customWidth="1"/>
    <col min="7980" max="7980" width="1.25" style="1" customWidth="1"/>
    <col min="7981" max="7982" width="10.25" style="1" customWidth="1"/>
    <col min="7983" max="7985" width="4.125" style="1" customWidth="1"/>
    <col min="7986" max="8192" width="3.75" style="1"/>
    <col min="8193" max="8198" width="4.125" style="1" customWidth="1"/>
    <col min="8199" max="8199" width="1.125" style="1" customWidth="1"/>
    <col min="8200" max="8201" width="10.25" style="1" customWidth="1"/>
    <col min="8202" max="8210" width="4.125" style="1" customWidth="1"/>
    <col min="8211" max="8211" width="1.25" style="1" customWidth="1"/>
    <col min="8212" max="8213" width="10.25" style="1" customWidth="1"/>
    <col min="8214" max="8216" width="4.125" style="1" customWidth="1"/>
    <col min="8217" max="8217" width="1" style="1" customWidth="1"/>
    <col min="8218" max="8223" width="4.125" style="1" customWidth="1"/>
    <col min="8224" max="8224" width="1.25" style="1" customWidth="1"/>
    <col min="8225" max="8226" width="10.25" style="1" customWidth="1"/>
    <col min="8227" max="8235" width="4.125" style="1" customWidth="1"/>
    <col min="8236" max="8236" width="1.25" style="1" customWidth="1"/>
    <col min="8237" max="8238" width="10.25" style="1" customWidth="1"/>
    <col min="8239" max="8241" width="4.125" style="1" customWidth="1"/>
    <col min="8242" max="8448" width="3.75" style="1"/>
    <col min="8449" max="8454" width="4.125" style="1" customWidth="1"/>
    <col min="8455" max="8455" width="1.125" style="1" customWidth="1"/>
    <col min="8456" max="8457" width="10.25" style="1" customWidth="1"/>
    <col min="8458" max="8466" width="4.125" style="1" customWidth="1"/>
    <col min="8467" max="8467" width="1.25" style="1" customWidth="1"/>
    <col min="8468" max="8469" width="10.25" style="1" customWidth="1"/>
    <col min="8470" max="8472" width="4.125" style="1" customWidth="1"/>
    <col min="8473" max="8473" width="1" style="1" customWidth="1"/>
    <col min="8474" max="8479" width="4.125" style="1" customWidth="1"/>
    <col min="8480" max="8480" width="1.25" style="1" customWidth="1"/>
    <col min="8481" max="8482" width="10.25" style="1" customWidth="1"/>
    <col min="8483" max="8491" width="4.125" style="1" customWidth="1"/>
    <col min="8492" max="8492" width="1.25" style="1" customWidth="1"/>
    <col min="8493" max="8494" width="10.25" style="1" customWidth="1"/>
    <col min="8495" max="8497" width="4.125" style="1" customWidth="1"/>
    <col min="8498" max="8704" width="3.75" style="1"/>
    <col min="8705" max="8710" width="4.125" style="1" customWidth="1"/>
    <col min="8711" max="8711" width="1.125" style="1" customWidth="1"/>
    <col min="8712" max="8713" width="10.25" style="1" customWidth="1"/>
    <col min="8714" max="8722" width="4.125" style="1" customWidth="1"/>
    <col min="8723" max="8723" width="1.25" style="1" customWidth="1"/>
    <col min="8724" max="8725" width="10.25" style="1" customWidth="1"/>
    <col min="8726" max="8728" width="4.125" style="1" customWidth="1"/>
    <col min="8729" max="8729" width="1" style="1" customWidth="1"/>
    <col min="8730" max="8735" width="4.125" style="1" customWidth="1"/>
    <col min="8736" max="8736" width="1.25" style="1" customWidth="1"/>
    <col min="8737" max="8738" width="10.25" style="1" customWidth="1"/>
    <col min="8739" max="8747" width="4.125" style="1" customWidth="1"/>
    <col min="8748" max="8748" width="1.25" style="1" customWidth="1"/>
    <col min="8749" max="8750" width="10.25" style="1" customWidth="1"/>
    <col min="8751" max="8753" width="4.125" style="1" customWidth="1"/>
    <col min="8754" max="8960" width="3.75" style="1"/>
    <col min="8961" max="8966" width="4.125" style="1" customWidth="1"/>
    <col min="8967" max="8967" width="1.125" style="1" customWidth="1"/>
    <col min="8968" max="8969" width="10.25" style="1" customWidth="1"/>
    <col min="8970" max="8978" width="4.125" style="1" customWidth="1"/>
    <col min="8979" max="8979" width="1.25" style="1" customWidth="1"/>
    <col min="8980" max="8981" width="10.25" style="1" customWidth="1"/>
    <col min="8982" max="8984" width="4.125" style="1" customWidth="1"/>
    <col min="8985" max="8985" width="1" style="1" customWidth="1"/>
    <col min="8986" max="8991" width="4.125" style="1" customWidth="1"/>
    <col min="8992" max="8992" width="1.25" style="1" customWidth="1"/>
    <col min="8993" max="8994" width="10.25" style="1" customWidth="1"/>
    <col min="8995" max="9003" width="4.125" style="1" customWidth="1"/>
    <col min="9004" max="9004" width="1.25" style="1" customWidth="1"/>
    <col min="9005" max="9006" width="10.25" style="1" customWidth="1"/>
    <col min="9007" max="9009" width="4.125" style="1" customWidth="1"/>
    <col min="9010" max="9216" width="3.75" style="1"/>
    <col min="9217" max="9222" width="4.125" style="1" customWidth="1"/>
    <col min="9223" max="9223" width="1.125" style="1" customWidth="1"/>
    <col min="9224" max="9225" width="10.25" style="1" customWidth="1"/>
    <col min="9226" max="9234" width="4.125" style="1" customWidth="1"/>
    <col min="9235" max="9235" width="1.25" style="1" customWidth="1"/>
    <col min="9236" max="9237" width="10.25" style="1" customWidth="1"/>
    <col min="9238" max="9240" width="4.125" style="1" customWidth="1"/>
    <col min="9241" max="9241" width="1" style="1" customWidth="1"/>
    <col min="9242" max="9247" width="4.125" style="1" customWidth="1"/>
    <col min="9248" max="9248" width="1.25" style="1" customWidth="1"/>
    <col min="9249" max="9250" width="10.25" style="1" customWidth="1"/>
    <col min="9251" max="9259" width="4.125" style="1" customWidth="1"/>
    <col min="9260" max="9260" width="1.25" style="1" customWidth="1"/>
    <col min="9261" max="9262" width="10.25" style="1" customWidth="1"/>
    <col min="9263" max="9265" width="4.125" style="1" customWidth="1"/>
    <col min="9266" max="9472" width="3.75" style="1"/>
    <col min="9473" max="9478" width="4.125" style="1" customWidth="1"/>
    <col min="9479" max="9479" width="1.125" style="1" customWidth="1"/>
    <col min="9480" max="9481" width="10.25" style="1" customWidth="1"/>
    <col min="9482" max="9490" width="4.125" style="1" customWidth="1"/>
    <col min="9491" max="9491" width="1.25" style="1" customWidth="1"/>
    <col min="9492" max="9493" width="10.25" style="1" customWidth="1"/>
    <col min="9494" max="9496" width="4.125" style="1" customWidth="1"/>
    <col min="9497" max="9497" width="1" style="1" customWidth="1"/>
    <col min="9498" max="9503" width="4.125" style="1" customWidth="1"/>
    <col min="9504" max="9504" width="1.25" style="1" customWidth="1"/>
    <col min="9505" max="9506" width="10.25" style="1" customWidth="1"/>
    <col min="9507" max="9515" width="4.125" style="1" customWidth="1"/>
    <col min="9516" max="9516" width="1.25" style="1" customWidth="1"/>
    <col min="9517" max="9518" width="10.25" style="1" customWidth="1"/>
    <col min="9519" max="9521" width="4.125" style="1" customWidth="1"/>
    <col min="9522" max="9728" width="3.75" style="1"/>
    <col min="9729" max="9734" width="4.125" style="1" customWidth="1"/>
    <col min="9735" max="9735" width="1.125" style="1" customWidth="1"/>
    <col min="9736" max="9737" width="10.25" style="1" customWidth="1"/>
    <col min="9738" max="9746" width="4.125" style="1" customWidth="1"/>
    <col min="9747" max="9747" width="1.25" style="1" customWidth="1"/>
    <col min="9748" max="9749" width="10.25" style="1" customWidth="1"/>
    <col min="9750" max="9752" width="4.125" style="1" customWidth="1"/>
    <col min="9753" max="9753" width="1" style="1" customWidth="1"/>
    <col min="9754" max="9759" width="4.125" style="1" customWidth="1"/>
    <col min="9760" max="9760" width="1.25" style="1" customWidth="1"/>
    <col min="9761" max="9762" width="10.25" style="1" customWidth="1"/>
    <col min="9763" max="9771" width="4.125" style="1" customWidth="1"/>
    <col min="9772" max="9772" width="1.25" style="1" customWidth="1"/>
    <col min="9773" max="9774" width="10.25" style="1" customWidth="1"/>
    <col min="9775" max="9777" width="4.125" style="1" customWidth="1"/>
    <col min="9778" max="9984" width="3.75" style="1"/>
    <col min="9985" max="9990" width="4.125" style="1" customWidth="1"/>
    <col min="9991" max="9991" width="1.125" style="1" customWidth="1"/>
    <col min="9992" max="9993" width="10.25" style="1" customWidth="1"/>
    <col min="9994" max="10002" width="4.125" style="1" customWidth="1"/>
    <col min="10003" max="10003" width="1.25" style="1" customWidth="1"/>
    <col min="10004" max="10005" width="10.25" style="1" customWidth="1"/>
    <col min="10006" max="10008" width="4.125" style="1" customWidth="1"/>
    <col min="10009" max="10009" width="1" style="1" customWidth="1"/>
    <col min="10010" max="10015" width="4.125" style="1" customWidth="1"/>
    <col min="10016" max="10016" width="1.25" style="1" customWidth="1"/>
    <col min="10017" max="10018" width="10.25" style="1" customWidth="1"/>
    <col min="10019" max="10027" width="4.125" style="1" customWidth="1"/>
    <col min="10028" max="10028" width="1.25" style="1" customWidth="1"/>
    <col min="10029" max="10030" width="10.25" style="1" customWidth="1"/>
    <col min="10031" max="10033" width="4.125" style="1" customWidth="1"/>
    <col min="10034" max="10240" width="3.75" style="1"/>
    <col min="10241" max="10246" width="4.125" style="1" customWidth="1"/>
    <col min="10247" max="10247" width="1.125" style="1" customWidth="1"/>
    <col min="10248" max="10249" width="10.25" style="1" customWidth="1"/>
    <col min="10250" max="10258" width="4.125" style="1" customWidth="1"/>
    <col min="10259" max="10259" width="1.25" style="1" customWidth="1"/>
    <col min="10260" max="10261" width="10.25" style="1" customWidth="1"/>
    <col min="10262" max="10264" width="4.125" style="1" customWidth="1"/>
    <col min="10265" max="10265" width="1" style="1" customWidth="1"/>
    <col min="10266" max="10271" width="4.125" style="1" customWidth="1"/>
    <col min="10272" max="10272" width="1.25" style="1" customWidth="1"/>
    <col min="10273" max="10274" width="10.25" style="1" customWidth="1"/>
    <col min="10275" max="10283" width="4.125" style="1" customWidth="1"/>
    <col min="10284" max="10284" width="1.25" style="1" customWidth="1"/>
    <col min="10285" max="10286" width="10.25" style="1" customWidth="1"/>
    <col min="10287" max="10289" width="4.125" style="1" customWidth="1"/>
    <col min="10290" max="10496" width="3.75" style="1"/>
    <col min="10497" max="10502" width="4.125" style="1" customWidth="1"/>
    <col min="10503" max="10503" width="1.125" style="1" customWidth="1"/>
    <col min="10504" max="10505" width="10.25" style="1" customWidth="1"/>
    <col min="10506" max="10514" width="4.125" style="1" customWidth="1"/>
    <col min="10515" max="10515" width="1.25" style="1" customWidth="1"/>
    <col min="10516" max="10517" width="10.25" style="1" customWidth="1"/>
    <col min="10518" max="10520" width="4.125" style="1" customWidth="1"/>
    <col min="10521" max="10521" width="1" style="1" customWidth="1"/>
    <col min="10522" max="10527" width="4.125" style="1" customWidth="1"/>
    <col min="10528" max="10528" width="1.25" style="1" customWidth="1"/>
    <col min="10529" max="10530" width="10.25" style="1" customWidth="1"/>
    <col min="10531" max="10539" width="4.125" style="1" customWidth="1"/>
    <col min="10540" max="10540" width="1.25" style="1" customWidth="1"/>
    <col min="10541" max="10542" width="10.25" style="1" customWidth="1"/>
    <col min="10543" max="10545" width="4.125" style="1" customWidth="1"/>
    <col min="10546" max="10752" width="3.75" style="1"/>
    <col min="10753" max="10758" width="4.125" style="1" customWidth="1"/>
    <col min="10759" max="10759" width="1.125" style="1" customWidth="1"/>
    <col min="10760" max="10761" width="10.25" style="1" customWidth="1"/>
    <col min="10762" max="10770" width="4.125" style="1" customWidth="1"/>
    <col min="10771" max="10771" width="1.25" style="1" customWidth="1"/>
    <col min="10772" max="10773" width="10.25" style="1" customWidth="1"/>
    <col min="10774" max="10776" width="4.125" style="1" customWidth="1"/>
    <col min="10777" max="10777" width="1" style="1" customWidth="1"/>
    <col min="10778" max="10783" width="4.125" style="1" customWidth="1"/>
    <col min="10784" max="10784" width="1.25" style="1" customWidth="1"/>
    <col min="10785" max="10786" width="10.25" style="1" customWidth="1"/>
    <col min="10787" max="10795" width="4.125" style="1" customWidth="1"/>
    <col min="10796" max="10796" width="1.25" style="1" customWidth="1"/>
    <col min="10797" max="10798" width="10.25" style="1" customWidth="1"/>
    <col min="10799" max="10801" width="4.125" style="1" customWidth="1"/>
    <col min="10802" max="11008" width="3.75" style="1"/>
    <col min="11009" max="11014" width="4.125" style="1" customWidth="1"/>
    <col min="11015" max="11015" width="1.125" style="1" customWidth="1"/>
    <col min="11016" max="11017" width="10.25" style="1" customWidth="1"/>
    <col min="11018" max="11026" width="4.125" style="1" customWidth="1"/>
    <col min="11027" max="11027" width="1.25" style="1" customWidth="1"/>
    <col min="11028" max="11029" width="10.25" style="1" customWidth="1"/>
    <col min="11030" max="11032" width="4.125" style="1" customWidth="1"/>
    <col min="11033" max="11033" width="1" style="1" customWidth="1"/>
    <col min="11034" max="11039" width="4.125" style="1" customWidth="1"/>
    <col min="11040" max="11040" width="1.25" style="1" customWidth="1"/>
    <col min="11041" max="11042" width="10.25" style="1" customWidth="1"/>
    <col min="11043" max="11051" width="4.125" style="1" customWidth="1"/>
    <col min="11052" max="11052" width="1.25" style="1" customWidth="1"/>
    <col min="11053" max="11054" width="10.25" style="1" customWidth="1"/>
    <col min="11055" max="11057" width="4.125" style="1" customWidth="1"/>
    <col min="11058" max="11264" width="3.75" style="1"/>
    <col min="11265" max="11270" width="4.125" style="1" customWidth="1"/>
    <col min="11271" max="11271" width="1.125" style="1" customWidth="1"/>
    <col min="11272" max="11273" width="10.25" style="1" customWidth="1"/>
    <col min="11274" max="11282" width="4.125" style="1" customWidth="1"/>
    <col min="11283" max="11283" width="1.25" style="1" customWidth="1"/>
    <col min="11284" max="11285" width="10.25" style="1" customWidth="1"/>
    <col min="11286" max="11288" width="4.125" style="1" customWidth="1"/>
    <col min="11289" max="11289" width="1" style="1" customWidth="1"/>
    <col min="11290" max="11295" width="4.125" style="1" customWidth="1"/>
    <col min="11296" max="11296" width="1.25" style="1" customWidth="1"/>
    <col min="11297" max="11298" width="10.25" style="1" customWidth="1"/>
    <col min="11299" max="11307" width="4.125" style="1" customWidth="1"/>
    <col min="11308" max="11308" width="1.25" style="1" customWidth="1"/>
    <col min="11309" max="11310" width="10.25" style="1" customWidth="1"/>
    <col min="11311" max="11313" width="4.125" style="1" customWidth="1"/>
    <col min="11314" max="11520" width="3.75" style="1"/>
    <col min="11521" max="11526" width="4.125" style="1" customWidth="1"/>
    <col min="11527" max="11527" width="1.125" style="1" customWidth="1"/>
    <col min="11528" max="11529" width="10.25" style="1" customWidth="1"/>
    <col min="11530" max="11538" width="4.125" style="1" customWidth="1"/>
    <col min="11539" max="11539" width="1.25" style="1" customWidth="1"/>
    <col min="11540" max="11541" width="10.25" style="1" customWidth="1"/>
    <col min="11542" max="11544" width="4.125" style="1" customWidth="1"/>
    <col min="11545" max="11545" width="1" style="1" customWidth="1"/>
    <col min="11546" max="11551" width="4.125" style="1" customWidth="1"/>
    <col min="11552" max="11552" width="1.25" style="1" customWidth="1"/>
    <col min="11553" max="11554" width="10.25" style="1" customWidth="1"/>
    <col min="11555" max="11563" width="4.125" style="1" customWidth="1"/>
    <col min="11564" max="11564" width="1.25" style="1" customWidth="1"/>
    <col min="11565" max="11566" width="10.25" style="1" customWidth="1"/>
    <col min="11567" max="11569" width="4.125" style="1" customWidth="1"/>
    <col min="11570" max="11776" width="3.75" style="1"/>
    <col min="11777" max="11782" width="4.125" style="1" customWidth="1"/>
    <col min="11783" max="11783" width="1.125" style="1" customWidth="1"/>
    <col min="11784" max="11785" width="10.25" style="1" customWidth="1"/>
    <col min="11786" max="11794" width="4.125" style="1" customWidth="1"/>
    <col min="11795" max="11795" width="1.25" style="1" customWidth="1"/>
    <col min="11796" max="11797" width="10.25" style="1" customWidth="1"/>
    <col min="11798" max="11800" width="4.125" style="1" customWidth="1"/>
    <col min="11801" max="11801" width="1" style="1" customWidth="1"/>
    <col min="11802" max="11807" width="4.125" style="1" customWidth="1"/>
    <col min="11808" max="11808" width="1.25" style="1" customWidth="1"/>
    <col min="11809" max="11810" width="10.25" style="1" customWidth="1"/>
    <col min="11811" max="11819" width="4.125" style="1" customWidth="1"/>
    <col min="11820" max="11820" width="1.25" style="1" customWidth="1"/>
    <col min="11821" max="11822" width="10.25" style="1" customWidth="1"/>
    <col min="11823" max="11825" width="4.125" style="1" customWidth="1"/>
    <col min="11826" max="12032" width="3.75" style="1"/>
    <col min="12033" max="12038" width="4.125" style="1" customWidth="1"/>
    <col min="12039" max="12039" width="1.125" style="1" customWidth="1"/>
    <col min="12040" max="12041" width="10.25" style="1" customWidth="1"/>
    <col min="12042" max="12050" width="4.125" style="1" customWidth="1"/>
    <col min="12051" max="12051" width="1.25" style="1" customWidth="1"/>
    <col min="12052" max="12053" width="10.25" style="1" customWidth="1"/>
    <col min="12054" max="12056" width="4.125" style="1" customWidth="1"/>
    <col min="12057" max="12057" width="1" style="1" customWidth="1"/>
    <col min="12058" max="12063" width="4.125" style="1" customWidth="1"/>
    <col min="12064" max="12064" width="1.25" style="1" customWidth="1"/>
    <col min="12065" max="12066" width="10.25" style="1" customWidth="1"/>
    <col min="12067" max="12075" width="4.125" style="1" customWidth="1"/>
    <col min="12076" max="12076" width="1.25" style="1" customWidth="1"/>
    <col min="12077" max="12078" width="10.25" style="1" customWidth="1"/>
    <col min="12079" max="12081" width="4.125" style="1" customWidth="1"/>
    <col min="12082" max="12288" width="3.75" style="1"/>
    <col min="12289" max="12294" width="4.125" style="1" customWidth="1"/>
    <col min="12295" max="12295" width="1.125" style="1" customWidth="1"/>
    <col min="12296" max="12297" width="10.25" style="1" customWidth="1"/>
    <col min="12298" max="12306" width="4.125" style="1" customWidth="1"/>
    <col min="12307" max="12307" width="1.25" style="1" customWidth="1"/>
    <col min="12308" max="12309" width="10.25" style="1" customWidth="1"/>
    <col min="12310" max="12312" width="4.125" style="1" customWidth="1"/>
    <col min="12313" max="12313" width="1" style="1" customWidth="1"/>
    <col min="12314" max="12319" width="4.125" style="1" customWidth="1"/>
    <col min="12320" max="12320" width="1.25" style="1" customWidth="1"/>
    <col min="12321" max="12322" width="10.25" style="1" customWidth="1"/>
    <col min="12323" max="12331" width="4.125" style="1" customWidth="1"/>
    <col min="12332" max="12332" width="1.25" style="1" customWidth="1"/>
    <col min="12333" max="12334" width="10.25" style="1" customWidth="1"/>
    <col min="12335" max="12337" width="4.125" style="1" customWidth="1"/>
    <col min="12338" max="12544" width="3.75" style="1"/>
    <col min="12545" max="12550" width="4.125" style="1" customWidth="1"/>
    <col min="12551" max="12551" width="1.125" style="1" customWidth="1"/>
    <col min="12552" max="12553" width="10.25" style="1" customWidth="1"/>
    <col min="12554" max="12562" width="4.125" style="1" customWidth="1"/>
    <col min="12563" max="12563" width="1.25" style="1" customWidth="1"/>
    <col min="12564" max="12565" width="10.25" style="1" customWidth="1"/>
    <col min="12566" max="12568" width="4.125" style="1" customWidth="1"/>
    <col min="12569" max="12569" width="1" style="1" customWidth="1"/>
    <col min="12570" max="12575" width="4.125" style="1" customWidth="1"/>
    <col min="12576" max="12576" width="1.25" style="1" customWidth="1"/>
    <col min="12577" max="12578" width="10.25" style="1" customWidth="1"/>
    <col min="12579" max="12587" width="4.125" style="1" customWidth="1"/>
    <col min="12588" max="12588" width="1.25" style="1" customWidth="1"/>
    <col min="12589" max="12590" width="10.25" style="1" customWidth="1"/>
    <col min="12591" max="12593" width="4.125" style="1" customWidth="1"/>
    <col min="12594" max="12800" width="3.75" style="1"/>
    <col min="12801" max="12806" width="4.125" style="1" customWidth="1"/>
    <col min="12807" max="12807" width="1.125" style="1" customWidth="1"/>
    <col min="12808" max="12809" width="10.25" style="1" customWidth="1"/>
    <col min="12810" max="12818" width="4.125" style="1" customWidth="1"/>
    <col min="12819" max="12819" width="1.25" style="1" customWidth="1"/>
    <col min="12820" max="12821" width="10.25" style="1" customWidth="1"/>
    <col min="12822" max="12824" width="4.125" style="1" customWidth="1"/>
    <col min="12825" max="12825" width="1" style="1" customWidth="1"/>
    <col min="12826" max="12831" width="4.125" style="1" customWidth="1"/>
    <col min="12832" max="12832" width="1.25" style="1" customWidth="1"/>
    <col min="12833" max="12834" width="10.25" style="1" customWidth="1"/>
    <col min="12835" max="12843" width="4.125" style="1" customWidth="1"/>
    <col min="12844" max="12844" width="1.25" style="1" customWidth="1"/>
    <col min="12845" max="12846" width="10.25" style="1" customWidth="1"/>
    <col min="12847" max="12849" width="4.125" style="1" customWidth="1"/>
    <col min="12850" max="13056" width="3.75" style="1"/>
    <col min="13057" max="13062" width="4.125" style="1" customWidth="1"/>
    <col min="13063" max="13063" width="1.125" style="1" customWidth="1"/>
    <col min="13064" max="13065" width="10.25" style="1" customWidth="1"/>
    <col min="13066" max="13074" width="4.125" style="1" customWidth="1"/>
    <col min="13075" max="13075" width="1.25" style="1" customWidth="1"/>
    <col min="13076" max="13077" width="10.25" style="1" customWidth="1"/>
    <col min="13078" max="13080" width="4.125" style="1" customWidth="1"/>
    <col min="13081" max="13081" width="1" style="1" customWidth="1"/>
    <col min="13082" max="13087" width="4.125" style="1" customWidth="1"/>
    <col min="13088" max="13088" width="1.25" style="1" customWidth="1"/>
    <col min="13089" max="13090" width="10.25" style="1" customWidth="1"/>
    <col min="13091" max="13099" width="4.125" style="1" customWidth="1"/>
    <col min="13100" max="13100" width="1.25" style="1" customWidth="1"/>
    <col min="13101" max="13102" width="10.25" style="1" customWidth="1"/>
    <col min="13103" max="13105" width="4.125" style="1" customWidth="1"/>
    <col min="13106" max="13312" width="3.75" style="1"/>
    <col min="13313" max="13318" width="4.125" style="1" customWidth="1"/>
    <col min="13319" max="13319" width="1.125" style="1" customWidth="1"/>
    <col min="13320" max="13321" width="10.25" style="1" customWidth="1"/>
    <col min="13322" max="13330" width="4.125" style="1" customWidth="1"/>
    <col min="13331" max="13331" width="1.25" style="1" customWidth="1"/>
    <col min="13332" max="13333" width="10.25" style="1" customWidth="1"/>
    <col min="13334" max="13336" width="4.125" style="1" customWidth="1"/>
    <col min="13337" max="13337" width="1" style="1" customWidth="1"/>
    <col min="13338" max="13343" width="4.125" style="1" customWidth="1"/>
    <col min="13344" max="13344" width="1.25" style="1" customWidth="1"/>
    <col min="13345" max="13346" width="10.25" style="1" customWidth="1"/>
    <col min="13347" max="13355" width="4.125" style="1" customWidth="1"/>
    <col min="13356" max="13356" width="1.25" style="1" customWidth="1"/>
    <col min="13357" max="13358" width="10.25" style="1" customWidth="1"/>
    <col min="13359" max="13361" width="4.125" style="1" customWidth="1"/>
    <col min="13362" max="13568" width="3.75" style="1"/>
    <col min="13569" max="13574" width="4.125" style="1" customWidth="1"/>
    <col min="13575" max="13575" width="1.125" style="1" customWidth="1"/>
    <col min="13576" max="13577" width="10.25" style="1" customWidth="1"/>
    <col min="13578" max="13586" width="4.125" style="1" customWidth="1"/>
    <col min="13587" max="13587" width="1.25" style="1" customWidth="1"/>
    <col min="13588" max="13589" width="10.25" style="1" customWidth="1"/>
    <col min="13590" max="13592" width="4.125" style="1" customWidth="1"/>
    <col min="13593" max="13593" width="1" style="1" customWidth="1"/>
    <col min="13594" max="13599" width="4.125" style="1" customWidth="1"/>
    <col min="13600" max="13600" width="1.25" style="1" customWidth="1"/>
    <col min="13601" max="13602" width="10.25" style="1" customWidth="1"/>
    <col min="13603" max="13611" width="4.125" style="1" customWidth="1"/>
    <col min="13612" max="13612" width="1.25" style="1" customWidth="1"/>
    <col min="13613" max="13614" width="10.25" style="1" customWidth="1"/>
    <col min="13615" max="13617" width="4.125" style="1" customWidth="1"/>
    <col min="13618" max="13824" width="3.75" style="1"/>
    <col min="13825" max="13830" width="4.125" style="1" customWidth="1"/>
    <col min="13831" max="13831" width="1.125" style="1" customWidth="1"/>
    <col min="13832" max="13833" width="10.25" style="1" customWidth="1"/>
    <col min="13834" max="13842" width="4.125" style="1" customWidth="1"/>
    <col min="13843" max="13843" width="1.25" style="1" customWidth="1"/>
    <col min="13844" max="13845" width="10.25" style="1" customWidth="1"/>
    <col min="13846" max="13848" width="4.125" style="1" customWidth="1"/>
    <col min="13849" max="13849" width="1" style="1" customWidth="1"/>
    <col min="13850" max="13855" width="4.125" style="1" customWidth="1"/>
    <col min="13856" max="13856" width="1.25" style="1" customWidth="1"/>
    <col min="13857" max="13858" width="10.25" style="1" customWidth="1"/>
    <col min="13859" max="13867" width="4.125" style="1" customWidth="1"/>
    <col min="13868" max="13868" width="1.25" style="1" customWidth="1"/>
    <col min="13869" max="13870" width="10.25" style="1" customWidth="1"/>
    <col min="13871" max="13873" width="4.125" style="1" customWidth="1"/>
    <col min="13874" max="14080" width="3.75" style="1"/>
    <col min="14081" max="14086" width="4.125" style="1" customWidth="1"/>
    <col min="14087" max="14087" width="1.125" style="1" customWidth="1"/>
    <col min="14088" max="14089" width="10.25" style="1" customWidth="1"/>
    <col min="14090" max="14098" width="4.125" style="1" customWidth="1"/>
    <col min="14099" max="14099" width="1.25" style="1" customWidth="1"/>
    <col min="14100" max="14101" width="10.25" style="1" customWidth="1"/>
    <col min="14102" max="14104" width="4.125" style="1" customWidth="1"/>
    <col min="14105" max="14105" width="1" style="1" customWidth="1"/>
    <col min="14106" max="14111" width="4.125" style="1" customWidth="1"/>
    <col min="14112" max="14112" width="1.25" style="1" customWidth="1"/>
    <col min="14113" max="14114" width="10.25" style="1" customWidth="1"/>
    <col min="14115" max="14123" width="4.125" style="1" customWidth="1"/>
    <col min="14124" max="14124" width="1.25" style="1" customWidth="1"/>
    <col min="14125" max="14126" width="10.25" style="1" customWidth="1"/>
    <col min="14127" max="14129" width="4.125" style="1" customWidth="1"/>
    <col min="14130" max="14336" width="3.75" style="1"/>
    <col min="14337" max="14342" width="4.125" style="1" customWidth="1"/>
    <col min="14343" max="14343" width="1.125" style="1" customWidth="1"/>
    <col min="14344" max="14345" width="10.25" style="1" customWidth="1"/>
    <col min="14346" max="14354" width="4.125" style="1" customWidth="1"/>
    <col min="14355" max="14355" width="1.25" style="1" customWidth="1"/>
    <col min="14356" max="14357" width="10.25" style="1" customWidth="1"/>
    <col min="14358" max="14360" width="4.125" style="1" customWidth="1"/>
    <col min="14361" max="14361" width="1" style="1" customWidth="1"/>
    <col min="14362" max="14367" width="4.125" style="1" customWidth="1"/>
    <col min="14368" max="14368" width="1.25" style="1" customWidth="1"/>
    <col min="14369" max="14370" width="10.25" style="1" customWidth="1"/>
    <col min="14371" max="14379" width="4.125" style="1" customWidth="1"/>
    <col min="14380" max="14380" width="1.25" style="1" customWidth="1"/>
    <col min="14381" max="14382" width="10.25" style="1" customWidth="1"/>
    <col min="14383" max="14385" width="4.125" style="1" customWidth="1"/>
    <col min="14386" max="14592" width="3.75" style="1"/>
    <col min="14593" max="14598" width="4.125" style="1" customWidth="1"/>
    <col min="14599" max="14599" width="1.125" style="1" customWidth="1"/>
    <col min="14600" max="14601" width="10.25" style="1" customWidth="1"/>
    <col min="14602" max="14610" width="4.125" style="1" customWidth="1"/>
    <col min="14611" max="14611" width="1.25" style="1" customWidth="1"/>
    <col min="14612" max="14613" width="10.25" style="1" customWidth="1"/>
    <col min="14614" max="14616" width="4.125" style="1" customWidth="1"/>
    <col min="14617" max="14617" width="1" style="1" customWidth="1"/>
    <col min="14618" max="14623" width="4.125" style="1" customWidth="1"/>
    <col min="14624" max="14624" width="1.25" style="1" customWidth="1"/>
    <col min="14625" max="14626" width="10.25" style="1" customWidth="1"/>
    <col min="14627" max="14635" width="4.125" style="1" customWidth="1"/>
    <col min="14636" max="14636" width="1.25" style="1" customWidth="1"/>
    <col min="14637" max="14638" width="10.25" style="1" customWidth="1"/>
    <col min="14639" max="14641" width="4.125" style="1" customWidth="1"/>
    <col min="14642" max="14848" width="3.75" style="1"/>
    <col min="14849" max="14854" width="4.125" style="1" customWidth="1"/>
    <col min="14855" max="14855" width="1.125" style="1" customWidth="1"/>
    <col min="14856" max="14857" width="10.25" style="1" customWidth="1"/>
    <col min="14858" max="14866" width="4.125" style="1" customWidth="1"/>
    <col min="14867" max="14867" width="1.25" style="1" customWidth="1"/>
    <col min="14868" max="14869" width="10.25" style="1" customWidth="1"/>
    <col min="14870" max="14872" width="4.125" style="1" customWidth="1"/>
    <col min="14873" max="14873" width="1" style="1" customWidth="1"/>
    <col min="14874" max="14879" width="4.125" style="1" customWidth="1"/>
    <col min="14880" max="14880" width="1.25" style="1" customWidth="1"/>
    <col min="14881" max="14882" width="10.25" style="1" customWidth="1"/>
    <col min="14883" max="14891" width="4.125" style="1" customWidth="1"/>
    <col min="14892" max="14892" width="1.25" style="1" customWidth="1"/>
    <col min="14893" max="14894" width="10.25" style="1" customWidth="1"/>
    <col min="14895" max="14897" width="4.125" style="1" customWidth="1"/>
    <col min="14898" max="15104" width="3.75" style="1"/>
    <col min="15105" max="15110" width="4.125" style="1" customWidth="1"/>
    <col min="15111" max="15111" width="1.125" style="1" customWidth="1"/>
    <col min="15112" max="15113" width="10.25" style="1" customWidth="1"/>
    <col min="15114" max="15122" width="4.125" style="1" customWidth="1"/>
    <col min="15123" max="15123" width="1.25" style="1" customWidth="1"/>
    <col min="15124" max="15125" width="10.25" style="1" customWidth="1"/>
    <col min="15126" max="15128" width="4.125" style="1" customWidth="1"/>
    <col min="15129" max="15129" width="1" style="1" customWidth="1"/>
    <col min="15130" max="15135" width="4.125" style="1" customWidth="1"/>
    <col min="15136" max="15136" width="1.25" style="1" customWidth="1"/>
    <col min="15137" max="15138" width="10.25" style="1" customWidth="1"/>
    <col min="15139" max="15147" width="4.125" style="1" customWidth="1"/>
    <col min="15148" max="15148" width="1.25" style="1" customWidth="1"/>
    <col min="15149" max="15150" width="10.25" style="1" customWidth="1"/>
    <col min="15151" max="15153" width="4.125" style="1" customWidth="1"/>
    <col min="15154" max="15360" width="3.75" style="1"/>
    <col min="15361" max="15366" width="4.125" style="1" customWidth="1"/>
    <col min="15367" max="15367" width="1.125" style="1" customWidth="1"/>
    <col min="15368" max="15369" width="10.25" style="1" customWidth="1"/>
    <col min="15370" max="15378" width="4.125" style="1" customWidth="1"/>
    <col min="15379" max="15379" width="1.25" style="1" customWidth="1"/>
    <col min="15380" max="15381" width="10.25" style="1" customWidth="1"/>
    <col min="15382" max="15384" width="4.125" style="1" customWidth="1"/>
    <col min="15385" max="15385" width="1" style="1" customWidth="1"/>
    <col min="15386" max="15391" width="4.125" style="1" customWidth="1"/>
    <col min="15392" max="15392" width="1.25" style="1" customWidth="1"/>
    <col min="15393" max="15394" width="10.25" style="1" customWidth="1"/>
    <col min="15395" max="15403" width="4.125" style="1" customWidth="1"/>
    <col min="15404" max="15404" width="1.25" style="1" customWidth="1"/>
    <col min="15405" max="15406" width="10.25" style="1" customWidth="1"/>
    <col min="15407" max="15409" width="4.125" style="1" customWidth="1"/>
    <col min="15410" max="15616" width="3.75" style="1"/>
    <col min="15617" max="15622" width="4.125" style="1" customWidth="1"/>
    <col min="15623" max="15623" width="1.125" style="1" customWidth="1"/>
    <col min="15624" max="15625" width="10.25" style="1" customWidth="1"/>
    <col min="15626" max="15634" width="4.125" style="1" customWidth="1"/>
    <col min="15635" max="15635" width="1.25" style="1" customWidth="1"/>
    <col min="15636" max="15637" width="10.25" style="1" customWidth="1"/>
    <col min="15638" max="15640" width="4.125" style="1" customWidth="1"/>
    <col min="15641" max="15641" width="1" style="1" customWidth="1"/>
    <col min="15642" max="15647" width="4.125" style="1" customWidth="1"/>
    <col min="15648" max="15648" width="1.25" style="1" customWidth="1"/>
    <col min="15649" max="15650" width="10.25" style="1" customWidth="1"/>
    <col min="15651" max="15659" width="4.125" style="1" customWidth="1"/>
    <col min="15660" max="15660" width="1.25" style="1" customWidth="1"/>
    <col min="15661" max="15662" width="10.25" style="1" customWidth="1"/>
    <col min="15663" max="15665" width="4.125" style="1" customWidth="1"/>
    <col min="15666" max="15872" width="3.75" style="1"/>
    <col min="15873" max="15878" width="4.125" style="1" customWidth="1"/>
    <col min="15879" max="15879" width="1.125" style="1" customWidth="1"/>
    <col min="15880" max="15881" width="10.25" style="1" customWidth="1"/>
    <col min="15882" max="15890" width="4.125" style="1" customWidth="1"/>
    <col min="15891" max="15891" width="1.25" style="1" customWidth="1"/>
    <col min="15892" max="15893" width="10.25" style="1" customWidth="1"/>
    <col min="15894" max="15896" width="4.125" style="1" customWidth="1"/>
    <col min="15897" max="15897" width="1" style="1" customWidth="1"/>
    <col min="15898" max="15903" width="4.125" style="1" customWidth="1"/>
    <col min="15904" max="15904" width="1.25" style="1" customWidth="1"/>
    <col min="15905" max="15906" width="10.25" style="1" customWidth="1"/>
    <col min="15907" max="15915" width="4.125" style="1" customWidth="1"/>
    <col min="15916" max="15916" width="1.25" style="1" customWidth="1"/>
    <col min="15917" max="15918" width="10.25" style="1" customWidth="1"/>
    <col min="15919" max="15921" width="4.125" style="1" customWidth="1"/>
    <col min="15922" max="16128" width="3.75" style="1"/>
    <col min="16129" max="16134" width="4.125" style="1" customWidth="1"/>
    <col min="16135" max="16135" width="1.125" style="1" customWidth="1"/>
    <col min="16136" max="16137" width="10.25" style="1" customWidth="1"/>
    <col min="16138" max="16146" width="4.125" style="1" customWidth="1"/>
    <col min="16147" max="16147" width="1.25" style="1" customWidth="1"/>
    <col min="16148" max="16149" width="10.25" style="1" customWidth="1"/>
    <col min="16150" max="16152" width="4.125" style="1" customWidth="1"/>
    <col min="16153" max="16153" width="1" style="1" customWidth="1"/>
    <col min="16154" max="16159" width="4.125" style="1" customWidth="1"/>
    <col min="16160" max="16160" width="1.25" style="1" customWidth="1"/>
    <col min="16161" max="16162" width="10.25" style="1" customWidth="1"/>
    <col min="16163" max="16171" width="4.125" style="1" customWidth="1"/>
    <col min="16172" max="16172" width="1.25" style="1" customWidth="1"/>
    <col min="16173" max="16174" width="10.25" style="1" customWidth="1"/>
    <col min="16175" max="16177" width="4.125" style="1" customWidth="1"/>
    <col min="16178" max="16384" width="3.75" style="1"/>
  </cols>
  <sheetData>
    <row r="1" spans="1:50" ht="13.5" hidden="1" customHeight="1" x14ac:dyDescent="0.15">
      <c r="A1" s="193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</row>
    <row r="2" spans="1:50" ht="30" customHeight="1" x14ac:dyDescent="0.15">
      <c r="A2" s="195" t="s">
        <v>277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0"/>
      <c r="Z2" s="196" t="s">
        <v>18</v>
      </c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35"/>
    </row>
    <row r="3" spans="1:50" ht="18" customHeight="1" thickBot="1" x14ac:dyDescent="0.2">
      <c r="AS3" s="200" t="s">
        <v>307</v>
      </c>
      <c r="AT3" s="200"/>
      <c r="AU3" s="200"/>
      <c r="AV3" s="200"/>
      <c r="AW3" s="200"/>
    </row>
    <row r="4" spans="1:50" ht="18" customHeight="1" x14ac:dyDescent="0.15">
      <c r="A4" s="197" t="s">
        <v>19</v>
      </c>
      <c r="B4" s="141"/>
      <c r="C4" s="141"/>
      <c r="D4" s="141"/>
      <c r="E4" s="141"/>
      <c r="F4" s="126"/>
      <c r="G4" s="60"/>
      <c r="H4" s="64" t="s">
        <v>1</v>
      </c>
      <c r="I4" s="64" t="s">
        <v>6</v>
      </c>
      <c r="J4" s="141" t="s">
        <v>20</v>
      </c>
      <c r="K4" s="141"/>
      <c r="L4" s="126"/>
      <c r="M4" s="183" t="s">
        <v>19</v>
      </c>
      <c r="N4" s="141"/>
      <c r="O4" s="141"/>
      <c r="P4" s="141"/>
      <c r="Q4" s="141"/>
      <c r="R4" s="126"/>
      <c r="S4" s="59"/>
      <c r="T4" s="58" t="s">
        <v>1</v>
      </c>
      <c r="U4" s="64" t="s">
        <v>6</v>
      </c>
      <c r="V4" s="126" t="s">
        <v>20</v>
      </c>
      <c r="W4" s="127"/>
      <c r="X4" s="198"/>
      <c r="Y4" s="35"/>
      <c r="Z4" s="183" t="s">
        <v>19</v>
      </c>
      <c r="AA4" s="141"/>
      <c r="AB4" s="141"/>
      <c r="AC4" s="141"/>
      <c r="AD4" s="141"/>
      <c r="AE4" s="126"/>
      <c r="AF4" s="60"/>
      <c r="AG4" s="58" t="s">
        <v>1</v>
      </c>
      <c r="AH4" s="64" t="s">
        <v>6</v>
      </c>
      <c r="AI4" s="141" t="s">
        <v>20</v>
      </c>
      <c r="AJ4" s="141"/>
      <c r="AK4" s="199"/>
      <c r="AL4" s="183" t="s">
        <v>19</v>
      </c>
      <c r="AM4" s="141"/>
      <c r="AN4" s="141"/>
      <c r="AO4" s="141"/>
      <c r="AP4" s="141"/>
      <c r="AQ4" s="126"/>
      <c r="AR4" s="60"/>
      <c r="AS4" s="58" t="s">
        <v>1</v>
      </c>
      <c r="AT4" s="64" t="s">
        <v>253</v>
      </c>
      <c r="AU4" s="141" t="s">
        <v>20</v>
      </c>
      <c r="AV4" s="141"/>
      <c r="AW4" s="201"/>
      <c r="AX4" s="35"/>
    </row>
    <row r="5" spans="1:50" ht="18" customHeight="1" x14ac:dyDescent="0.15">
      <c r="A5" s="186" t="s">
        <v>269</v>
      </c>
      <c r="B5" s="187"/>
      <c r="C5" s="187"/>
      <c r="D5" s="187"/>
      <c r="E5" s="187"/>
      <c r="F5" s="187"/>
      <c r="G5" s="63"/>
      <c r="H5" s="61"/>
      <c r="I5" s="55"/>
      <c r="J5" s="118"/>
      <c r="K5" s="118"/>
      <c r="L5" s="188"/>
      <c r="M5" s="11" t="s">
        <v>31</v>
      </c>
      <c r="N5" s="189" t="s">
        <v>208</v>
      </c>
      <c r="O5" s="189"/>
      <c r="P5" s="189"/>
      <c r="Q5" s="189"/>
      <c r="R5" s="189"/>
      <c r="S5" s="70"/>
      <c r="T5" s="18">
        <v>560</v>
      </c>
      <c r="U5" s="68">
        <v>659</v>
      </c>
      <c r="V5" s="161">
        <v>1219</v>
      </c>
      <c r="W5" s="161"/>
      <c r="X5" s="162"/>
      <c r="Y5" s="12"/>
      <c r="Z5" s="13" t="s">
        <v>231</v>
      </c>
      <c r="AA5" s="106" t="s">
        <v>208</v>
      </c>
      <c r="AB5" s="106"/>
      <c r="AC5" s="106"/>
      <c r="AD5" s="106"/>
      <c r="AE5" s="106"/>
      <c r="AF5" s="70"/>
      <c r="AG5" s="68">
        <v>792</v>
      </c>
      <c r="AH5" s="68">
        <v>888</v>
      </c>
      <c r="AI5" s="161">
        <v>1680</v>
      </c>
      <c r="AJ5" s="161"/>
      <c r="AK5" s="162"/>
      <c r="AL5" s="35"/>
      <c r="AM5" s="106" t="s">
        <v>27</v>
      </c>
      <c r="AN5" s="106"/>
      <c r="AO5" s="106"/>
      <c r="AP5" s="106"/>
      <c r="AQ5" s="106"/>
      <c r="AR5" s="46"/>
      <c r="AS5" s="75">
        <v>363</v>
      </c>
      <c r="AT5" s="75">
        <v>469</v>
      </c>
      <c r="AU5" s="157">
        <v>832</v>
      </c>
      <c r="AV5" s="157"/>
      <c r="AW5" s="166"/>
      <c r="AX5" s="35"/>
    </row>
    <row r="6" spans="1:50" ht="18" customHeight="1" x14ac:dyDescent="0.15">
      <c r="A6" s="185" t="s">
        <v>8</v>
      </c>
      <c r="B6" s="184"/>
      <c r="C6" s="51" t="s">
        <v>258</v>
      </c>
      <c r="D6" s="70" t="s">
        <v>162</v>
      </c>
      <c r="E6" s="35" t="s">
        <v>259</v>
      </c>
      <c r="F6" s="14"/>
      <c r="G6" s="15"/>
      <c r="H6" s="42">
        <v>44786</v>
      </c>
      <c r="I6" s="42">
        <v>54846</v>
      </c>
      <c r="J6" s="177">
        <f>SUM(H6:I6)</f>
        <v>99632</v>
      </c>
      <c r="K6" s="177"/>
      <c r="L6" s="178"/>
      <c r="M6" s="16"/>
      <c r="N6" s="106" t="s">
        <v>21</v>
      </c>
      <c r="O6" s="106"/>
      <c r="P6" s="106"/>
      <c r="Q6" s="106"/>
      <c r="R6" s="106"/>
      <c r="S6" s="46"/>
      <c r="T6" s="172">
        <v>358</v>
      </c>
      <c r="U6" s="173">
        <v>396</v>
      </c>
      <c r="V6" s="173">
        <v>754</v>
      </c>
      <c r="W6" s="173"/>
      <c r="X6" s="179"/>
      <c r="Y6" s="17"/>
      <c r="Z6" s="16"/>
      <c r="AA6" s="106" t="s">
        <v>26</v>
      </c>
      <c r="AB6" s="106"/>
      <c r="AC6" s="106"/>
      <c r="AD6" s="106"/>
      <c r="AE6" s="106"/>
      <c r="AF6" s="46"/>
      <c r="AG6" s="77">
        <v>792</v>
      </c>
      <c r="AH6" s="77">
        <v>888</v>
      </c>
      <c r="AI6" s="157">
        <v>1680</v>
      </c>
      <c r="AJ6" s="157"/>
      <c r="AK6" s="158"/>
      <c r="AL6" s="65" t="s">
        <v>35</v>
      </c>
      <c r="AM6" s="106" t="s">
        <v>208</v>
      </c>
      <c r="AN6" s="106"/>
      <c r="AO6" s="106"/>
      <c r="AP6" s="106"/>
      <c r="AQ6" s="106"/>
      <c r="AR6" s="70"/>
      <c r="AS6" s="68">
        <v>59</v>
      </c>
      <c r="AT6" s="68">
        <v>103</v>
      </c>
      <c r="AU6" s="161">
        <v>162</v>
      </c>
      <c r="AV6" s="161"/>
      <c r="AW6" s="167"/>
      <c r="AX6" s="35"/>
    </row>
    <row r="7" spans="1:50" ht="18" customHeight="1" x14ac:dyDescent="0.15">
      <c r="A7" s="190"/>
      <c r="B7" s="191"/>
      <c r="C7" s="51" t="s">
        <v>258</v>
      </c>
      <c r="D7" s="70" t="s">
        <v>170</v>
      </c>
      <c r="E7" s="192"/>
      <c r="F7" s="192"/>
      <c r="G7" s="15"/>
      <c r="H7" s="47">
        <v>44433</v>
      </c>
      <c r="I7" s="42">
        <v>54394</v>
      </c>
      <c r="J7" s="177">
        <v>98827</v>
      </c>
      <c r="K7" s="177"/>
      <c r="L7" s="178"/>
      <c r="M7" s="16"/>
      <c r="N7" s="106" t="s">
        <v>24</v>
      </c>
      <c r="O7" s="106"/>
      <c r="P7" s="106"/>
      <c r="Q7" s="106"/>
      <c r="R7" s="106"/>
      <c r="S7" s="46"/>
      <c r="T7" s="172"/>
      <c r="U7" s="173"/>
      <c r="V7" s="173"/>
      <c r="W7" s="173"/>
      <c r="X7" s="179"/>
      <c r="Y7" s="17"/>
      <c r="Z7" s="13" t="s">
        <v>232</v>
      </c>
      <c r="AA7" s="106" t="s">
        <v>208</v>
      </c>
      <c r="AB7" s="106"/>
      <c r="AC7" s="106"/>
      <c r="AD7" s="106"/>
      <c r="AE7" s="106"/>
      <c r="AF7" s="70"/>
      <c r="AG7" s="68">
        <v>988</v>
      </c>
      <c r="AH7" s="68">
        <v>1097</v>
      </c>
      <c r="AI7" s="161">
        <v>2085</v>
      </c>
      <c r="AJ7" s="161"/>
      <c r="AK7" s="162"/>
      <c r="AL7" s="35"/>
      <c r="AM7" s="106" t="s">
        <v>278</v>
      </c>
      <c r="AN7" s="106"/>
      <c r="AO7" s="106"/>
      <c r="AP7" s="106"/>
      <c r="AQ7" s="106"/>
      <c r="AR7" s="46"/>
      <c r="AS7" s="77">
        <v>59</v>
      </c>
      <c r="AT7" s="77">
        <v>103</v>
      </c>
      <c r="AU7" s="157">
        <v>162</v>
      </c>
      <c r="AV7" s="157"/>
      <c r="AW7" s="166"/>
      <c r="AX7" s="35"/>
    </row>
    <row r="8" spans="1:50" ht="18" customHeight="1" x14ac:dyDescent="0.15">
      <c r="A8" s="36"/>
      <c r="B8" s="35"/>
      <c r="C8" s="51" t="s">
        <v>30</v>
      </c>
      <c r="D8" s="70" t="s">
        <v>260</v>
      </c>
      <c r="E8" s="184"/>
      <c r="F8" s="184"/>
      <c r="G8" s="19"/>
      <c r="H8" s="47">
        <v>44083</v>
      </c>
      <c r="I8" s="42">
        <v>53888</v>
      </c>
      <c r="J8" s="177">
        <v>97971</v>
      </c>
      <c r="K8" s="177"/>
      <c r="L8" s="178"/>
      <c r="M8" s="35"/>
      <c r="N8" s="106" t="s">
        <v>25</v>
      </c>
      <c r="O8" s="106"/>
      <c r="P8" s="106"/>
      <c r="Q8" s="106"/>
      <c r="R8" s="106"/>
      <c r="S8" s="46"/>
      <c r="T8" s="78">
        <v>165</v>
      </c>
      <c r="U8" s="75">
        <v>212</v>
      </c>
      <c r="V8" s="157">
        <v>377</v>
      </c>
      <c r="W8" s="157"/>
      <c r="X8" s="158"/>
      <c r="Y8" s="20"/>
      <c r="Z8" s="16"/>
      <c r="AA8" s="106" t="s">
        <v>279</v>
      </c>
      <c r="AB8" s="106"/>
      <c r="AC8" s="106"/>
      <c r="AD8" s="106"/>
      <c r="AE8" s="106"/>
      <c r="AF8" s="46"/>
      <c r="AG8" s="77">
        <v>73</v>
      </c>
      <c r="AH8" s="77">
        <v>23</v>
      </c>
      <c r="AI8" s="157">
        <v>96</v>
      </c>
      <c r="AJ8" s="157"/>
      <c r="AK8" s="158"/>
      <c r="AL8" s="65" t="s">
        <v>41</v>
      </c>
      <c r="AM8" s="106" t="s">
        <v>208</v>
      </c>
      <c r="AN8" s="106"/>
      <c r="AO8" s="106"/>
      <c r="AP8" s="106"/>
      <c r="AQ8" s="106"/>
      <c r="AR8" s="70"/>
      <c r="AS8" s="68">
        <v>42</v>
      </c>
      <c r="AT8" s="68">
        <v>54</v>
      </c>
      <c r="AU8" s="161">
        <v>96</v>
      </c>
      <c r="AV8" s="161"/>
      <c r="AW8" s="167"/>
      <c r="AX8" s="35"/>
    </row>
    <row r="9" spans="1:50" ht="18" customHeight="1" x14ac:dyDescent="0.15">
      <c r="A9" s="185" t="s">
        <v>270</v>
      </c>
      <c r="B9" s="184"/>
      <c r="C9" s="171" t="s">
        <v>280</v>
      </c>
      <c r="D9" s="171"/>
      <c r="E9" s="35" t="s">
        <v>259</v>
      </c>
      <c r="F9" s="79"/>
      <c r="G9" s="14"/>
      <c r="H9" s="80">
        <v>43756</v>
      </c>
      <c r="I9" s="81">
        <v>53552</v>
      </c>
      <c r="J9" s="180">
        <v>97308</v>
      </c>
      <c r="K9" s="181"/>
      <c r="L9" s="182"/>
      <c r="M9" s="16"/>
      <c r="N9" s="106" t="s">
        <v>28</v>
      </c>
      <c r="O9" s="106"/>
      <c r="P9" s="106"/>
      <c r="Q9" s="106"/>
      <c r="R9" s="106"/>
      <c r="S9" s="46"/>
      <c r="T9" s="78">
        <v>37</v>
      </c>
      <c r="U9" s="75">
        <v>51</v>
      </c>
      <c r="V9" s="157">
        <v>88</v>
      </c>
      <c r="W9" s="157"/>
      <c r="X9" s="158"/>
      <c r="Y9" s="20"/>
      <c r="Z9" s="16"/>
      <c r="AA9" s="106" t="s">
        <v>34</v>
      </c>
      <c r="AB9" s="106"/>
      <c r="AC9" s="106"/>
      <c r="AD9" s="106"/>
      <c r="AE9" s="106"/>
      <c r="AF9" s="46"/>
      <c r="AG9" s="77">
        <v>263</v>
      </c>
      <c r="AH9" s="77">
        <v>307</v>
      </c>
      <c r="AI9" s="157">
        <v>570</v>
      </c>
      <c r="AJ9" s="157"/>
      <c r="AK9" s="158"/>
      <c r="AL9" s="35"/>
      <c r="AM9" s="106" t="s">
        <v>38</v>
      </c>
      <c r="AN9" s="106"/>
      <c r="AO9" s="106"/>
      <c r="AP9" s="106"/>
      <c r="AQ9" s="106"/>
      <c r="AR9" s="46"/>
      <c r="AS9" s="77">
        <v>42</v>
      </c>
      <c r="AT9" s="77">
        <v>54</v>
      </c>
      <c r="AU9" s="157">
        <v>96</v>
      </c>
      <c r="AV9" s="157"/>
      <c r="AW9" s="166"/>
      <c r="AX9" s="35"/>
    </row>
    <row r="10" spans="1:50" ht="18" customHeight="1" x14ac:dyDescent="0.15">
      <c r="A10" s="185"/>
      <c r="B10" s="184"/>
      <c r="C10" s="160" t="s">
        <v>306</v>
      </c>
      <c r="D10" s="160"/>
      <c r="E10" s="35"/>
      <c r="F10" s="79"/>
      <c r="G10" s="21"/>
      <c r="H10" s="82">
        <v>43488</v>
      </c>
      <c r="I10" s="83">
        <v>52993</v>
      </c>
      <c r="J10" s="161">
        <v>96481</v>
      </c>
      <c r="K10" s="161"/>
      <c r="L10" s="162"/>
      <c r="M10" s="65" t="s">
        <v>43</v>
      </c>
      <c r="N10" s="106" t="s">
        <v>208</v>
      </c>
      <c r="O10" s="106"/>
      <c r="P10" s="106"/>
      <c r="Q10" s="106"/>
      <c r="R10" s="106"/>
      <c r="S10" s="70"/>
      <c r="T10" s="18">
        <v>514</v>
      </c>
      <c r="U10" s="68">
        <v>654</v>
      </c>
      <c r="V10" s="161">
        <v>1168</v>
      </c>
      <c r="W10" s="161"/>
      <c r="X10" s="162"/>
      <c r="Y10" s="12"/>
      <c r="Z10" s="16"/>
      <c r="AA10" s="106" t="s">
        <v>37</v>
      </c>
      <c r="AB10" s="106"/>
      <c r="AC10" s="106"/>
      <c r="AD10" s="106"/>
      <c r="AE10" s="106"/>
      <c r="AF10" s="46"/>
      <c r="AG10" s="77">
        <v>572</v>
      </c>
      <c r="AH10" s="77">
        <v>650</v>
      </c>
      <c r="AI10" s="157">
        <v>1222</v>
      </c>
      <c r="AJ10" s="157"/>
      <c r="AK10" s="158"/>
      <c r="AL10" s="65" t="s">
        <v>45</v>
      </c>
      <c r="AM10" s="106" t="s">
        <v>208</v>
      </c>
      <c r="AN10" s="106"/>
      <c r="AO10" s="106"/>
      <c r="AP10" s="106"/>
      <c r="AQ10" s="106"/>
      <c r="AR10" s="70"/>
      <c r="AS10" s="68">
        <v>35</v>
      </c>
      <c r="AT10" s="68">
        <v>42</v>
      </c>
      <c r="AU10" s="161">
        <v>77</v>
      </c>
      <c r="AV10" s="161"/>
      <c r="AW10" s="167"/>
      <c r="AX10" s="35"/>
    </row>
    <row r="11" spans="1:50" ht="18" customHeight="1" x14ac:dyDescent="0.15">
      <c r="A11" s="22"/>
      <c r="B11" s="4"/>
      <c r="C11" s="4"/>
      <c r="D11" s="4"/>
      <c r="E11" s="4"/>
      <c r="F11" s="4"/>
      <c r="G11" s="4"/>
      <c r="H11" s="23"/>
      <c r="I11" s="4"/>
      <c r="J11" s="35"/>
      <c r="K11" s="35"/>
      <c r="L11" s="24"/>
      <c r="M11" s="35"/>
      <c r="N11" s="106" t="s">
        <v>33</v>
      </c>
      <c r="O11" s="106"/>
      <c r="P11" s="106"/>
      <c r="Q11" s="106"/>
      <c r="R11" s="106"/>
      <c r="S11" s="46"/>
      <c r="T11" s="78">
        <v>314</v>
      </c>
      <c r="U11" s="75">
        <v>414</v>
      </c>
      <c r="V11" s="157">
        <v>728</v>
      </c>
      <c r="W11" s="157"/>
      <c r="X11" s="158"/>
      <c r="Y11" s="20"/>
      <c r="Z11" s="16"/>
      <c r="AA11" s="106" t="s">
        <v>239</v>
      </c>
      <c r="AB11" s="106"/>
      <c r="AC11" s="106"/>
      <c r="AD11" s="106"/>
      <c r="AE11" s="106"/>
      <c r="AF11" s="46"/>
      <c r="AG11" s="77">
        <v>35</v>
      </c>
      <c r="AH11" s="77">
        <v>70</v>
      </c>
      <c r="AI11" s="157">
        <v>105</v>
      </c>
      <c r="AJ11" s="157"/>
      <c r="AK11" s="158"/>
      <c r="AL11" s="35"/>
      <c r="AM11" s="106" t="s">
        <v>281</v>
      </c>
      <c r="AN11" s="106"/>
      <c r="AO11" s="106"/>
      <c r="AP11" s="106"/>
      <c r="AQ11" s="106"/>
      <c r="AR11" s="46"/>
      <c r="AS11" s="77">
        <v>35</v>
      </c>
      <c r="AT11" s="77">
        <v>42</v>
      </c>
      <c r="AU11" s="157">
        <v>77</v>
      </c>
      <c r="AV11" s="157"/>
      <c r="AW11" s="166"/>
      <c r="AX11" s="35"/>
    </row>
    <row r="12" spans="1:50" ht="18" customHeight="1" x14ac:dyDescent="0.15">
      <c r="A12" s="25" t="s">
        <v>261</v>
      </c>
      <c r="B12" s="70" t="s">
        <v>262</v>
      </c>
      <c r="C12" s="70"/>
      <c r="D12" s="70"/>
      <c r="E12" s="70"/>
      <c r="F12" s="70"/>
      <c r="G12" s="70"/>
      <c r="H12" s="84">
        <v>481</v>
      </c>
      <c r="I12" s="85">
        <v>573</v>
      </c>
      <c r="J12" s="161">
        <v>1054</v>
      </c>
      <c r="K12" s="161"/>
      <c r="L12" s="162"/>
      <c r="M12" s="35"/>
      <c r="N12" s="106" t="s">
        <v>36</v>
      </c>
      <c r="O12" s="106"/>
      <c r="P12" s="106"/>
      <c r="Q12" s="106"/>
      <c r="R12" s="106"/>
      <c r="S12" s="46"/>
      <c r="T12" s="78">
        <v>152</v>
      </c>
      <c r="U12" s="75">
        <v>180</v>
      </c>
      <c r="V12" s="157">
        <v>332</v>
      </c>
      <c r="W12" s="157"/>
      <c r="X12" s="158"/>
      <c r="Y12" s="20"/>
      <c r="Z12" s="16"/>
      <c r="AA12" s="106" t="s">
        <v>282</v>
      </c>
      <c r="AB12" s="106"/>
      <c r="AC12" s="106"/>
      <c r="AD12" s="106"/>
      <c r="AE12" s="106"/>
      <c r="AF12" s="46"/>
      <c r="AG12" s="77">
        <v>45</v>
      </c>
      <c r="AH12" s="77">
        <v>47</v>
      </c>
      <c r="AI12" s="157">
        <v>92</v>
      </c>
      <c r="AJ12" s="157"/>
      <c r="AK12" s="158"/>
      <c r="AL12" s="65" t="s">
        <v>51</v>
      </c>
      <c r="AM12" s="106" t="s">
        <v>214</v>
      </c>
      <c r="AN12" s="106"/>
      <c r="AO12" s="106"/>
      <c r="AP12" s="106"/>
      <c r="AQ12" s="106"/>
      <c r="AR12" s="70"/>
      <c r="AS12" s="68">
        <v>224</v>
      </c>
      <c r="AT12" s="68">
        <v>272</v>
      </c>
      <c r="AU12" s="161">
        <v>496</v>
      </c>
      <c r="AV12" s="161"/>
      <c r="AW12" s="167"/>
      <c r="AX12" s="35"/>
    </row>
    <row r="13" spans="1:50" ht="18" customHeight="1" x14ac:dyDescent="0.15">
      <c r="A13" s="36"/>
      <c r="B13" s="106" t="s">
        <v>39</v>
      </c>
      <c r="C13" s="106"/>
      <c r="D13" s="106"/>
      <c r="E13" s="106"/>
      <c r="F13" s="106"/>
      <c r="G13" s="46"/>
      <c r="H13" s="86">
        <v>166</v>
      </c>
      <c r="I13" s="77">
        <v>190</v>
      </c>
      <c r="J13" s="157">
        <v>356</v>
      </c>
      <c r="K13" s="157"/>
      <c r="L13" s="158"/>
      <c r="M13" s="35"/>
      <c r="N13" s="106" t="s">
        <v>40</v>
      </c>
      <c r="O13" s="106"/>
      <c r="P13" s="106"/>
      <c r="Q13" s="106"/>
      <c r="R13" s="106"/>
      <c r="S13" s="46"/>
      <c r="T13" s="78">
        <v>48</v>
      </c>
      <c r="U13" s="75">
        <v>60</v>
      </c>
      <c r="V13" s="157">
        <v>108</v>
      </c>
      <c r="W13" s="157"/>
      <c r="X13" s="158"/>
      <c r="Y13" s="20"/>
      <c r="Z13" s="13" t="s">
        <v>54</v>
      </c>
      <c r="AA13" s="106" t="s">
        <v>214</v>
      </c>
      <c r="AB13" s="106"/>
      <c r="AC13" s="106"/>
      <c r="AD13" s="106"/>
      <c r="AE13" s="106"/>
      <c r="AF13" s="70"/>
      <c r="AG13" s="68">
        <v>893</v>
      </c>
      <c r="AH13" s="68">
        <v>1141</v>
      </c>
      <c r="AI13" s="161">
        <v>2034</v>
      </c>
      <c r="AJ13" s="161"/>
      <c r="AK13" s="162"/>
      <c r="AL13" s="35"/>
      <c r="AM13" s="106" t="s">
        <v>48</v>
      </c>
      <c r="AN13" s="106"/>
      <c r="AO13" s="106"/>
      <c r="AP13" s="106"/>
      <c r="AQ13" s="106"/>
      <c r="AR13" s="46"/>
      <c r="AS13" s="77">
        <v>224</v>
      </c>
      <c r="AT13" s="77">
        <v>272</v>
      </c>
      <c r="AU13" s="157">
        <v>496</v>
      </c>
      <c r="AV13" s="157"/>
      <c r="AW13" s="166"/>
      <c r="AX13" s="35"/>
    </row>
    <row r="14" spans="1:50" ht="18" customHeight="1" x14ac:dyDescent="0.15">
      <c r="A14" s="36"/>
      <c r="B14" s="106" t="s">
        <v>42</v>
      </c>
      <c r="C14" s="106"/>
      <c r="D14" s="106"/>
      <c r="E14" s="106"/>
      <c r="F14" s="106"/>
      <c r="G14" s="46"/>
      <c r="H14" s="47">
        <v>134</v>
      </c>
      <c r="I14" s="42">
        <v>160</v>
      </c>
      <c r="J14" s="177">
        <v>294</v>
      </c>
      <c r="K14" s="177"/>
      <c r="L14" s="178"/>
      <c r="M14" s="65" t="s">
        <v>64</v>
      </c>
      <c r="N14" s="106" t="s">
        <v>208</v>
      </c>
      <c r="O14" s="106"/>
      <c r="P14" s="106"/>
      <c r="Q14" s="106"/>
      <c r="R14" s="106"/>
      <c r="S14" s="70"/>
      <c r="T14" s="18">
        <v>345</v>
      </c>
      <c r="U14" s="68">
        <v>393</v>
      </c>
      <c r="V14" s="161">
        <v>738</v>
      </c>
      <c r="W14" s="161"/>
      <c r="X14" s="162"/>
      <c r="Y14" s="26"/>
      <c r="Z14" s="16"/>
      <c r="AA14" s="106" t="s">
        <v>254</v>
      </c>
      <c r="AB14" s="106"/>
      <c r="AC14" s="106"/>
      <c r="AD14" s="106"/>
      <c r="AE14" s="106"/>
      <c r="AF14" s="46"/>
      <c r="AG14" s="75">
        <v>175</v>
      </c>
      <c r="AH14" s="75">
        <v>226</v>
      </c>
      <c r="AI14" s="157">
        <v>401</v>
      </c>
      <c r="AJ14" s="157"/>
      <c r="AK14" s="158"/>
      <c r="AL14" s="65" t="s">
        <v>58</v>
      </c>
      <c r="AM14" s="106" t="s">
        <v>208</v>
      </c>
      <c r="AN14" s="106"/>
      <c r="AO14" s="106"/>
      <c r="AP14" s="106"/>
      <c r="AQ14" s="106"/>
      <c r="AR14" s="70"/>
      <c r="AS14" s="68">
        <v>22</v>
      </c>
      <c r="AT14" s="68">
        <v>29</v>
      </c>
      <c r="AU14" s="161">
        <v>51</v>
      </c>
      <c r="AV14" s="161"/>
      <c r="AW14" s="167"/>
      <c r="AX14" s="35"/>
    </row>
    <row r="15" spans="1:50" ht="18" customHeight="1" x14ac:dyDescent="0.15">
      <c r="A15" s="36"/>
      <c r="B15" s="106" t="s">
        <v>44</v>
      </c>
      <c r="C15" s="106"/>
      <c r="D15" s="106"/>
      <c r="E15" s="106"/>
      <c r="F15" s="106"/>
      <c r="G15" s="46"/>
      <c r="H15" s="86">
        <v>53</v>
      </c>
      <c r="I15" s="77">
        <v>64</v>
      </c>
      <c r="J15" s="157">
        <v>117</v>
      </c>
      <c r="K15" s="157"/>
      <c r="L15" s="158"/>
      <c r="M15" s="35"/>
      <c r="N15" s="106" t="s">
        <v>207</v>
      </c>
      <c r="O15" s="106"/>
      <c r="P15" s="106"/>
      <c r="Q15" s="106"/>
      <c r="R15" s="106"/>
      <c r="S15" s="46"/>
      <c r="T15" s="86">
        <v>208</v>
      </c>
      <c r="U15" s="77">
        <v>239</v>
      </c>
      <c r="V15" s="157">
        <v>447</v>
      </c>
      <c r="W15" s="157"/>
      <c r="X15" s="158"/>
      <c r="Y15" s="20"/>
      <c r="Z15" s="16"/>
      <c r="AA15" s="106" t="s">
        <v>50</v>
      </c>
      <c r="AB15" s="106"/>
      <c r="AC15" s="106"/>
      <c r="AD15" s="106"/>
      <c r="AE15" s="106"/>
      <c r="AF15" s="46"/>
      <c r="AG15" s="75">
        <v>718</v>
      </c>
      <c r="AH15" s="75">
        <v>915</v>
      </c>
      <c r="AI15" s="157">
        <v>1633</v>
      </c>
      <c r="AJ15" s="157"/>
      <c r="AK15" s="158"/>
      <c r="AL15" s="35"/>
      <c r="AM15" s="106" t="s">
        <v>283</v>
      </c>
      <c r="AN15" s="106"/>
      <c r="AO15" s="106"/>
      <c r="AP15" s="106"/>
      <c r="AQ15" s="106"/>
      <c r="AR15" s="46"/>
      <c r="AS15" s="77">
        <v>22</v>
      </c>
      <c r="AT15" s="77">
        <v>29</v>
      </c>
      <c r="AU15" s="157">
        <v>51</v>
      </c>
      <c r="AV15" s="157"/>
      <c r="AW15" s="166"/>
      <c r="AX15" s="35"/>
    </row>
    <row r="16" spans="1:50" ht="18" customHeight="1" x14ac:dyDescent="0.15">
      <c r="A16" s="36"/>
      <c r="B16" s="106" t="s">
        <v>46</v>
      </c>
      <c r="C16" s="106"/>
      <c r="D16" s="106"/>
      <c r="E16" s="106"/>
      <c r="F16" s="106"/>
      <c r="G16" s="46"/>
      <c r="H16" s="86">
        <v>128</v>
      </c>
      <c r="I16" s="77">
        <v>159</v>
      </c>
      <c r="J16" s="157">
        <v>287</v>
      </c>
      <c r="K16" s="157"/>
      <c r="L16" s="158"/>
      <c r="M16" s="35"/>
      <c r="N16" s="106" t="s">
        <v>47</v>
      </c>
      <c r="O16" s="106"/>
      <c r="P16" s="106"/>
      <c r="Q16" s="106"/>
      <c r="R16" s="106"/>
      <c r="S16" s="46"/>
      <c r="T16" s="86">
        <v>19</v>
      </c>
      <c r="U16" s="77">
        <v>14</v>
      </c>
      <c r="V16" s="157">
        <v>33</v>
      </c>
      <c r="W16" s="157"/>
      <c r="X16" s="158"/>
      <c r="Y16" s="20"/>
      <c r="Z16" s="13" t="s">
        <v>65</v>
      </c>
      <c r="AA16" s="106" t="s">
        <v>208</v>
      </c>
      <c r="AB16" s="106"/>
      <c r="AC16" s="106"/>
      <c r="AD16" s="106"/>
      <c r="AE16" s="106"/>
      <c r="AF16" s="70"/>
      <c r="AG16" s="68">
        <v>711</v>
      </c>
      <c r="AH16" s="68">
        <v>850</v>
      </c>
      <c r="AI16" s="161">
        <v>1561</v>
      </c>
      <c r="AJ16" s="161"/>
      <c r="AK16" s="162"/>
      <c r="AL16" s="65" t="s">
        <v>66</v>
      </c>
      <c r="AM16" s="106" t="s">
        <v>208</v>
      </c>
      <c r="AN16" s="106"/>
      <c r="AO16" s="106"/>
      <c r="AP16" s="106"/>
      <c r="AQ16" s="106"/>
      <c r="AR16" s="70"/>
      <c r="AS16" s="68">
        <v>31</v>
      </c>
      <c r="AT16" s="68">
        <v>35</v>
      </c>
      <c r="AU16" s="161">
        <v>66</v>
      </c>
      <c r="AV16" s="161"/>
      <c r="AW16" s="167"/>
      <c r="AX16" s="35"/>
    </row>
    <row r="17" spans="1:50" ht="18" customHeight="1" x14ac:dyDescent="0.15">
      <c r="A17" s="25" t="s">
        <v>263</v>
      </c>
      <c r="B17" s="70" t="s">
        <v>262</v>
      </c>
      <c r="C17" s="46"/>
      <c r="D17" s="46"/>
      <c r="E17" s="46"/>
      <c r="F17" s="46"/>
      <c r="G17" s="46"/>
      <c r="H17" s="18">
        <v>575</v>
      </c>
      <c r="I17" s="68">
        <v>770</v>
      </c>
      <c r="J17" s="161">
        <v>1345</v>
      </c>
      <c r="K17" s="161"/>
      <c r="L17" s="162"/>
      <c r="M17" s="35"/>
      <c r="N17" s="106" t="s">
        <v>49</v>
      </c>
      <c r="O17" s="106"/>
      <c r="P17" s="106"/>
      <c r="Q17" s="106"/>
      <c r="R17" s="106"/>
      <c r="S17" s="46"/>
      <c r="T17" s="86">
        <v>19</v>
      </c>
      <c r="U17" s="77">
        <v>24</v>
      </c>
      <c r="V17" s="157">
        <v>43</v>
      </c>
      <c r="W17" s="157"/>
      <c r="X17" s="158"/>
      <c r="Y17" s="20"/>
      <c r="Z17" s="16"/>
      <c r="AA17" s="106" t="s">
        <v>57</v>
      </c>
      <c r="AB17" s="106"/>
      <c r="AC17" s="106"/>
      <c r="AD17" s="106"/>
      <c r="AE17" s="106"/>
      <c r="AF17" s="46"/>
      <c r="AG17" s="77">
        <v>398</v>
      </c>
      <c r="AH17" s="77">
        <v>518</v>
      </c>
      <c r="AI17" s="157">
        <v>916</v>
      </c>
      <c r="AJ17" s="157"/>
      <c r="AK17" s="158"/>
      <c r="AL17" s="35"/>
      <c r="AM17" s="106" t="s">
        <v>62</v>
      </c>
      <c r="AN17" s="106"/>
      <c r="AO17" s="106"/>
      <c r="AP17" s="106"/>
      <c r="AQ17" s="106"/>
      <c r="AR17" s="46"/>
      <c r="AS17" s="77">
        <v>31</v>
      </c>
      <c r="AT17" s="77">
        <v>35</v>
      </c>
      <c r="AU17" s="157">
        <v>66</v>
      </c>
      <c r="AV17" s="157"/>
      <c r="AW17" s="166"/>
      <c r="AX17" s="35"/>
    </row>
    <row r="18" spans="1:50" ht="18" customHeight="1" x14ac:dyDescent="0.15">
      <c r="A18" s="25"/>
      <c r="B18" s="106" t="s">
        <v>52</v>
      </c>
      <c r="C18" s="106"/>
      <c r="D18" s="106"/>
      <c r="E18" s="106"/>
      <c r="F18" s="106"/>
      <c r="G18" s="46"/>
      <c r="H18" s="87">
        <v>165</v>
      </c>
      <c r="I18" s="79">
        <v>206</v>
      </c>
      <c r="J18" s="157">
        <v>371</v>
      </c>
      <c r="K18" s="157"/>
      <c r="L18" s="158"/>
      <c r="M18" s="35"/>
      <c r="N18" s="106" t="s">
        <v>53</v>
      </c>
      <c r="O18" s="106"/>
      <c r="P18" s="106"/>
      <c r="Q18" s="106"/>
      <c r="R18" s="106"/>
      <c r="S18" s="46"/>
      <c r="T18" s="86">
        <v>41</v>
      </c>
      <c r="U18" s="77">
        <v>54</v>
      </c>
      <c r="V18" s="157">
        <v>95</v>
      </c>
      <c r="W18" s="157"/>
      <c r="X18" s="158"/>
      <c r="Y18" s="20"/>
      <c r="Z18" s="16"/>
      <c r="AA18" s="106" t="s">
        <v>61</v>
      </c>
      <c r="AB18" s="106"/>
      <c r="AC18" s="106"/>
      <c r="AD18" s="106"/>
      <c r="AE18" s="106"/>
      <c r="AF18" s="46"/>
      <c r="AG18" s="77">
        <v>313</v>
      </c>
      <c r="AH18" s="77">
        <v>332</v>
      </c>
      <c r="AI18" s="157">
        <v>645</v>
      </c>
      <c r="AJ18" s="157"/>
      <c r="AK18" s="158"/>
      <c r="AL18" s="65" t="s">
        <v>83</v>
      </c>
      <c r="AM18" s="106" t="s">
        <v>208</v>
      </c>
      <c r="AN18" s="106"/>
      <c r="AO18" s="106"/>
      <c r="AP18" s="106"/>
      <c r="AQ18" s="106"/>
      <c r="AR18" s="70"/>
      <c r="AS18" s="68">
        <v>1190</v>
      </c>
      <c r="AT18" s="68">
        <v>1476</v>
      </c>
      <c r="AU18" s="161">
        <v>2666</v>
      </c>
      <c r="AV18" s="161"/>
      <c r="AW18" s="167"/>
      <c r="AX18" s="35"/>
    </row>
    <row r="19" spans="1:50" ht="18" customHeight="1" x14ac:dyDescent="0.15">
      <c r="A19" s="36"/>
      <c r="B19" s="106" t="s">
        <v>55</v>
      </c>
      <c r="C19" s="106"/>
      <c r="D19" s="106"/>
      <c r="E19" s="106"/>
      <c r="F19" s="106"/>
      <c r="G19" s="46"/>
      <c r="H19" s="87">
        <v>122</v>
      </c>
      <c r="I19" s="79">
        <v>155</v>
      </c>
      <c r="J19" s="157">
        <v>277</v>
      </c>
      <c r="K19" s="157"/>
      <c r="L19" s="158"/>
      <c r="M19" s="35"/>
      <c r="N19" s="106" t="s">
        <v>56</v>
      </c>
      <c r="O19" s="106"/>
      <c r="P19" s="106"/>
      <c r="Q19" s="106"/>
      <c r="R19" s="106"/>
      <c r="S19" s="46"/>
      <c r="T19" s="86">
        <v>32</v>
      </c>
      <c r="U19" s="77">
        <v>33</v>
      </c>
      <c r="V19" s="157">
        <v>65</v>
      </c>
      <c r="W19" s="157"/>
      <c r="X19" s="158"/>
      <c r="Y19" s="20"/>
      <c r="Z19" s="13" t="s">
        <v>86</v>
      </c>
      <c r="AA19" s="106" t="s">
        <v>208</v>
      </c>
      <c r="AB19" s="106"/>
      <c r="AC19" s="106"/>
      <c r="AD19" s="106"/>
      <c r="AE19" s="106"/>
      <c r="AF19" s="70"/>
      <c r="AG19" s="68">
        <v>1959</v>
      </c>
      <c r="AH19" s="68">
        <v>2308</v>
      </c>
      <c r="AI19" s="161">
        <v>4267</v>
      </c>
      <c r="AJ19" s="161"/>
      <c r="AK19" s="162"/>
      <c r="AL19" s="35"/>
      <c r="AM19" s="106" t="s">
        <v>284</v>
      </c>
      <c r="AN19" s="106"/>
      <c r="AO19" s="106"/>
      <c r="AP19" s="106"/>
      <c r="AQ19" s="106"/>
      <c r="AR19" s="46"/>
      <c r="AS19" s="88">
        <v>1190</v>
      </c>
      <c r="AT19" s="88">
        <v>1476</v>
      </c>
      <c r="AU19" s="157">
        <v>2666</v>
      </c>
      <c r="AV19" s="157"/>
      <c r="AW19" s="166"/>
      <c r="AX19" s="35"/>
    </row>
    <row r="20" spans="1:50" ht="18" customHeight="1" x14ac:dyDescent="0.15">
      <c r="A20" s="36"/>
      <c r="B20" s="106" t="s">
        <v>59</v>
      </c>
      <c r="C20" s="106"/>
      <c r="D20" s="106"/>
      <c r="E20" s="106"/>
      <c r="F20" s="106"/>
      <c r="G20" s="46"/>
      <c r="H20" s="87">
        <v>89</v>
      </c>
      <c r="I20" s="79">
        <v>144</v>
      </c>
      <c r="J20" s="157">
        <v>233</v>
      </c>
      <c r="K20" s="157"/>
      <c r="L20" s="158"/>
      <c r="M20" s="35"/>
      <c r="N20" s="106" t="s">
        <v>60</v>
      </c>
      <c r="O20" s="106"/>
      <c r="P20" s="106"/>
      <c r="Q20" s="106"/>
      <c r="R20" s="106"/>
      <c r="S20" s="46"/>
      <c r="T20" s="86">
        <v>26</v>
      </c>
      <c r="U20" s="77">
        <v>29</v>
      </c>
      <c r="V20" s="157">
        <v>55</v>
      </c>
      <c r="W20" s="157"/>
      <c r="X20" s="158"/>
      <c r="Y20" s="20"/>
      <c r="Z20" s="16"/>
      <c r="AA20" s="106" t="s">
        <v>285</v>
      </c>
      <c r="AB20" s="106"/>
      <c r="AC20" s="106"/>
      <c r="AD20" s="106"/>
      <c r="AE20" s="106"/>
      <c r="AF20" s="46"/>
      <c r="AG20" s="77">
        <v>340</v>
      </c>
      <c r="AH20" s="77">
        <v>354</v>
      </c>
      <c r="AI20" s="157">
        <v>694</v>
      </c>
      <c r="AJ20" s="157"/>
      <c r="AK20" s="158"/>
      <c r="AL20" s="65" t="s">
        <v>97</v>
      </c>
      <c r="AM20" s="106" t="s">
        <v>208</v>
      </c>
      <c r="AN20" s="106"/>
      <c r="AO20" s="106"/>
      <c r="AP20" s="106"/>
      <c r="AQ20" s="106"/>
      <c r="AR20" s="70"/>
      <c r="AS20" s="68">
        <v>2636</v>
      </c>
      <c r="AT20" s="68">
        <v>3250</v>
      </c>
      <c r="AU20" s="161">
        <v>5886</v>
      </c>
      <c r="AV20" s="161"/>
      <c r="AW20" s="167"/>
      <c r="AX20" s="35"/>
    </row>
    <row r="21" spans="1:50" ht="18" customHeight="1" x14ac:dyDescent="0.15">
      <c r="A21" s="36"/>
      <c r="B21" s="106" t="s">
        <v>63</v>
      </c>
      <c r="C21" s="106"/>
      <c r="D21" s="106"/>
      <c r="E21" s="106"/>
      <c r="F21" s="106"/>
      <c r="G21" s="46"/>
      <c r="H21" s="87">
        <v>199</v>
      </c>
      <c r="I21" s="79">
        <v>265</v>
      </c>
      <c r="J21" s="157">
        <v>464</v>
      </c>
      <c r="K21" s="157"/>
      <c r="L21" s="158"/>
      <c r="M21" s="65" t="s">
        <v>69</v>
      </c>
      <c r="N21" s="106" t="s">
        <v>208</v>
      </c>
      <c r="O21" s="106"/>
      <c r="P21" s="106"/>
      <c r="Q21" s="106"/>
      <c r="R21" s="106"/>
      <c r="S21" s="70"/>
      <c r="T21" s="18">
        <v>32</v>
      </c>
      <c r="U21" s="68">
        <v>33</v>
      </c>
      <c r="V21" s="161">
        <v>65</v>
      </c>
      <c r="W21" s="161"/>
      <c r="X21" s="162"/>
      <c r="Y21" s="26"/>
      <c r="Z21" s="16"/>
      <c r="AA21" s="106" t="s">
        <v>286</v>
      </c>
      <c r="AB21" s="106"/>
      <c r="AC21" s="106"/>
      <c r="AD21" s="106"/>
      <c r="AE21" s="106"/>
      <c r="AF21" s="46"/>
      <c r="AG21" s="77">
        <v>253</v>
      </c>
      <c r="AH21" s="77">
        <v>325</v>
      </c>
      <c r="AI21" s="157">
        <v>578</v>
      </c>
      <c r="AJ21" s="157"/>
      <c r="AK21" s="158"/>
      <c r="AL21" s="35"/>
      <c r="AM21" s="106" t="s">
        <v>87</v>
      </c>
      <c r="AN21" s="106"/>
      <c r="AO21" s="106"/>
      <c r="AP21" s="106"/>
      <c r="AQ21" s="106"/>
      <c r="AR21" s="46"/>
      <c r="AS21" s="88">
        <v>530</v>
      </c>
      <c r="AT21" s="88">
        <v>657</v>
      </c>
      <c r="AU21" s="157">
        <v>1187</v>
      </c>
      <c r="AV21" s="157"/>
      <c r="AW21" s="166"/>
      <c r="AX21" s="35"/>
    </row>
    <row r="22" spans="1:50" ht="18" customHeight="1" x14ac:dyDescent="0.15">
      <c r="A22" s="25" t="s">
        <v>30</v>
      </c>
      <c r="B22" s="70" t="s">
        <v>262</v>
      </c>
      <c r="C22" s="70"/>
      <c r="D22" s="70"/>
      <c r="E22" s="70"/>
      <c r="F22" s="70"/>
      <c r="G22" s="70"/>
      <c r="H22" s="18">
        <v>837</v>
      </c>
      <c r="I22" s="68">
        <v>980</v>
      </c>
      <c r="J22" s="161">
        <v>1817</v>
      </c>
      <c r="K22" s="161"/>
      <c r="L22" s="162"/>
      <c r="M22" s="35"/>
      <c r="N22" s="106" t="s">
        <v>206</v>
      </c>
      <c r="O22" s="106"/>
      <c r="P22" s="106"/>
      <c r="Q22" s="106"/>
      <c r="R22" s="106"/>
      <c r="S22" s="50"/>
      <c r="T22" s="86">
        <v>32</v>
      </c>
      <c r="U22" s="77">
        <v>33</v>
      </c>
      <c r="V22" s="157">
        <v>65</v>
      </c>
      <c r="W22" s="157"/>
      <c r="X22" s="158"/>
      <c r="Y22" s="20"/>
      <c r="Z22" s="16"/>
      <c r="AA22" s="106" t="s">
        <v>72</v>
      </c>
      <c r="AB22" s="106"/>
      <c r="AC22" s="106"/>
      <c r="AD22" s="106"/>
      <c r="AE22" s="106"/>
      <c r="AF22" s="46"/>
      <c r="AG22" s="77">
        <v>210</v>
      </c>
      <c r="AH22" s="77">
        <v>258</v>
      </c>
      <c r="AI22" s="157">
        <v>468</v>
      </c>
      <c r="AJ22" s="157"/>
      <c r="AK22" s="158"/>
      <c r="AL22" s="35"/>
      <c r="AM22" s="106" t="s">
        <v>287</v>
      </c>
      <c r="AN22" s="106"/>
      <c r="AO22" s="106"/>
      <c r="AP22" s="106"/>
      <c r="AQ22" s="106"/>
      <c r="AR22" s="46"/>
      <c r="AS22" s="88">
        <v>864</v>
      </c>
      <c r="AT22" s="88">
        <v>1064</v>
      </c>
      <c r="AU22" s="157">
        <v>1928</v>
      </c>
      <c r="AV22" s="157"/>
      <c r="AW22" s="166"/>
      <c r="AX22" s="35"/>
    </row>
    <row r="23" spans="1:50" ht="18" customHeight="1" x14ac:dyDescent="0.15">
      <c r="A23" s="36"/>
      <c r="B23" s="106" t="s">
        <v>68</v>
      </c>
      <c r="C23" s="106"/>
      <c r="D23" s="106"/>
      <c r="E23" s="106"/>
      <c r="F23" s="106"/>
      <c r="G23" s="46"/>
      <c r="H23" s="87">
        <v>268</v>
      </c>
      <c r="I23" s="79">
        <v>312</v>
      </c>
      <c r="J23" s="157">
        <v>580</v>
      </c>
      <c r="K23" s="157"/>
      <c r="L23" s="158"/>
      <c r="M23" s="65" t="s">
        <v>75</v>
      </c>
      <c r="N23" s="106" t="s">
        <v>208</v>
      </c>
      <c r="O23" s="106"/>
      <c r="P23" s="106"/>
      <c r="Q23" s="106"/>
      <c r="R23" s="106"/>
      <c r="S23" s="70"/>
      <c r="T23" s="18">
        <v>78</v>
      </c>
      <c r="U23" s="68">
        <v>84</v>
      </c>
      <c r="V23" s="161">
        <v>162</v>
      </c>
      <c r="W23" s="161"/>
      <c r="X23" s="162"/>
      <c r="Y23" s="26"/>
      <c r="Z23" s="16"/>
      <c r="AA23" s="106" t="s">
        <v>288</v>
      </c>
      <c r="AB23" s="106"/>
      <c r="AC23" s="106"/>
      <c r="AD23" s="106"/>
      <c r="AE23" s="106"/>
      <c r="AF23" s="46"/>
      <c r="AG23" s="77">
        <v>403</v>
      </c>
      <c r="AH23" s="77">
        <v>500</v>
      </c>
      <c r="AI23" s="157">
        <v>903</v>
      </c>
      <c r="AJ23" s="157"/>
      <c r="AK23" s="158"/>
      <c r="AL23" s="35"/>
      <c r="AM23" s="106" t="s">
        <v>93</v>
      </c>
      <c r="AN23" s="106"/>
      <c r="AO23" s="106"/>
      <c r="AP23" s="106"/>
      <c r="AQ23" s="106"/>
      <c r="AR23" s="46"/>
      <c r="AS23" s="88">
        <v>1242</v>
      </c>
      <c r="AT23" s="88">
        <v>1529</v>
      </c>
      <c r="AU23" s="157">
        <v>2771</v>
      </c>
      <c r="AV23" s="157"/>
      <c r="AW23" s="166"/>
      <c r="AX23" s="35"/>
    </row>
    <row r="24" spans="1:50" ht="18" customHeight="1" x14ac:dyDescent="0.15">
      <c r="A24" s="36"/>
      <c r="B24" s="106" t="s">
        <v>70</v>
      </c>
      <c r="C24" s="106"/>
      <c r="D24" s="106"/>
      <c r="E24" s="106"/>
      <c r="F24" s="106"/>
      <c r="G24" s="46"/>
      <c r="H24" s="87">
        <v>270</v>
      </c>
      <c r="I24" s="79">
        <v>315</v>
      </c>
      <c r="J24" s="157">
        <v>585</v>
      </c>
      <c r="K24" s="157"/>
      <c r="L24" s="158"/>
      <c r="M24" s="35"/>
      <c r="N24" s="106" t="s">
        <v>71</v>
      </c>
      <c r="O24" s="106"/>
      <c r="P24" s="106"/>
      <c r="Q24" s="106"/>
      <c r="R24" s="106"/>
      <c r="S24" s="46"/>
      <c r="T24" s="86">
        <v>78</v>
      </c>
      <c r="U24" s="77">
        <v>84</v>
      </c>
      <c r="V24" s="157">
        <v>162</v>
      </c>
      <c r="W24" s="157"/>
      <c r="X24" s="158"/>
      <c r="Y24" s="20"/>
      <c r="Z24" s="16"/>
      <c r="AA24" s="106" t="s">
        <v>204</v>
      </c>
      <c r="AB24" s="106"/>
      <c r="AC24" s="106"/>
      <c r="AD24" s="106"/>
      <c r="AE24" s="106"/>
      <c r="AF24" s="46"/>
      <c r="AG24" s="77">
        <v>304</v>
      </c>
      <c r="AH24" s="77">
        <v>351</v>
      </c>
      <c r="AI24" s="157">
        <v>655</v>
      </c>
      <c r="AJ24" s="157"/>
      <c r="AK24" s="158"/>
      <c r="AL24" s="65" t="s">
        <v>101</v>
      </c>
      <c r="AM24" s="106" t="s">
        <v>208</v>
      </c>
      <c r="AN24" s="106"/>
      <c r="AO24" s="106"/>
      <c r="AP24" s="106"/>
      <c r="AQ24" s="106"/>
      <c r="AR24" s="70"/>
      <c r="AS24" s="68">
        <v>917</v>
      </c>
      <c r="AT24" s="68">
        <v>1101</v>
      </c>
      <c r="AU24" s="161">
        <v>2018</v>
      </c>
      <c r="AV24" s="161"/>
      <c r="AW24" s="167"/>
      <c r="AX24" s="35"/>
    </row>
    <row r="25" spans="1:50" ht="18" customHeight="1" x14ac:dyDescent="0.15">
      <c r="A25" s="36"/>
      <c r="B25" s="106" t="s">
        <v>74</v>
      </c>
      <c r="C25" s="106"/>
      <c r="D25" s="106"/>
      <c r="E25" s="106"/>
      <c r="F25" s="106"/>
      <c r="G25" s="46"/>
      <c r="H25" s="87">
        <v>116</v>
      </c>
      <c r="I25" s="79">
        <v>139</v>
      </c>
      <c r="J25" s="157">
        <v>255</v>
      </c>
      <c r="K25" s="157"/>
      <c r="L25" s="158"/>
      <c r="M25" s="65" t="s">
        <v>233</v>
      </c>
      <c r="N25" s="106" t="s">
        <v>208</v>
      </c>
      <c r="O25" s="106"/>
      <c r="P25" s="106"/>
      <c r="Q25" s="106"/>
      <c r="R25" s="106"/>
      <c r="S25" s="70"/>
      <c r="T25" s="18">
        <v>1387</v>
      </c>
      <c r="U25" s="68">
        <v>1871</v>
      </c>
      <c r="V25" s="161">
        <v>3258</v>
      </c>
      <c r="W25" s="161"/>
      <c r="X25" s="162"/>
      <c r="Y25" s="26"/>
      <c r="Z25" s="16"/>
      <c r="AA25" s="106" t="s">
        <v>81</v>
      </c>
      <c r="AB25" s="106"/>
      <c r="AC25" s="106"/>
      <c r="AD25" s="106"/>
      <c r="AE25" s="106"/>
      <c r="AF25" s="46"/>
      <c r="AG25" s="77">
        <v>277</v>
      </c>
      <c r="AH25" s="77">
        <v>339</v>
      </c>
      <c r="AI25" s="157">
        <v>616</v>
      </c>
      <c r="AJ25" s="157"/>
      <c r="AK25" s="158"/>
      <c r="AL25" s="35"/>
      <c r="AM25" s="106" t="s">
        <v>98</v>
      </c>
      <c r="AN25" s="106"/>
      <c r="AO25" s="106"/>
      <c r="AP25" s="106"/>
      <c r="AQ25" s="106"/>
      <c r="AR25" s="46"/>
      <c r="AS25" s="75">
        <v>917</v>
      </c>
      <c r="AT25" s="75">
        <v>1101</v>
      </c>
      <c r="AU25" s="157">
        <v>2018</v>
      </c>
      <c r="AV25" s="157"/>
      <c r="AW25" s="166"/>
      <c r="AX25" s="35"/>
    </row>
    <row r="26" spans="1:50" ht="18" customHeight="1" x14ac:dyDescent="0.15">
      <c r="A26" s="36"/>
      <c r="B26" s="106" t="s">
        <v>77</v>
      </c>
      <c r="C26" s="106"/>
      <c r="D26" s="106"/>
      <c r="E26" s="106"/>
      <c r="F26" s="106"/>
      <c r="G26" s="46"/>
      <c r="H26" s="87">
        <v>68</v>
      </c>
      <c r="I26" s="79">
        <v>69</v>
      </c>
      <c r="J26" s="157">
        <v>137</v>
      </c>
      <c r="K26" s="157"/>
      <c r="L26" s="158"/>
      <c r="M26" s="35"/>
      <c r="N26" s="106" t="s">
        <v>78</v>
      </c>
      <c r="O26" s="106"/>
      <c r="P26" s="106"/>
      <c r="Q26" s="106"/>
      <c r="R26" s="106"/>
      <c r="S26" s="46"/>
      <c r="T26" s="78">
        <v>426</v>
      </c>
      <c r="U26" s="75">
        <v>593</v>
      </c>
      <c r="V26" s="157">
        <v>1019</v>
      </c>
      <c r="W26" s="157"/>
      <c r="X26" s="158"/>
      <c r="Y26" s="20"/>
      <c r="Z26" s="16"/>
      <c r="AA26" s="106" t="s">
        <v>82</v>
      </c>
      <c r="AB26" s="106"/>
      <c r="AC26" s="106"/>
      <c r="AD26" s="106"/>
      <c r="AE26" s="106"/>
      <c r="AF26" s="46"/>
      <c r="AG26" s="77">
        <v>172</v>
      </c>
      <c r="AH26" s="77">
        <v>181</v>
      </c>
      <c r="AI26" s="157">
        <v>353</v>
      </c>
      <c r="AJ26" s="157"/>
      <c r="AK26" s="158"/>
      <c r="AL26" s="65" t="s">
        <v>113</v>
      </c>
      <c r="AM26" s="106" t="s">
        <v>208</v>
      </c>
      <c r="AN26" s="106"/>
      <c r="AO26" s="106"/>
      <c r="AP26" s="106"/>
      <c r="AQ26" s="106"/>
      <c r="AR26" s="70"/>
      <c r="AS26" s="68">
        <v>911</v>
      </c>
      <c r="AT26" s="68">
        <v>1122</v>
      </c>
      <c r="AU26" s="161">
        <v>2033</v>
      </c>
      <c r="AV26" s="161"/>
      <c r="AW26" s="167"/>
      <c r="AX26" s="35"/>
    </row>
    <row r="27" spans="1:50" ht="18" customHeight="1" x14ac:dyDescent="0.15">
      <c r="A27" s="36"/>
      <c r="B27" s="106" t="s">
        <v>79</v>
      </c>
      <c r="C27" s="106"/>
      <c r="D27" s="106"/>
      <c r="E27" s="106"/>
      <c r="F27" s="106"/>
      <c r="G27" s="46"/>
      <c r="H27" s="87">
        <v>115</v>
      </c>
      <c r="I27" s="79">
        <v>145</v>
      </c>
      <c r="J27" s="157">
        <v>260</v>
      </c>
      <c r="K27" s="157"/>
      <c r="L27" s="158"/>
      <c r="M27" s="35"/>
      <c r="N27" s="106" t="s">
        <v>80</v>
      </c>
      <c r="O27" s="106"/>
      <c r="P27" s="106"/>
      <c r="Q27" s="106"/>
      <c r="R27" s="106"/>
      <c r="S27" s="46"/>
      <c r="T27" s="78">
        <v>435</v>
      </c>
      <c r="U27" s="75">
        <v>590</v>
      </c>
      <c r="V27" s="157">
        <v>1025</v>
      </c>
      <c r="W27" s="157"/>
      <c r="X27" s="158"/>
      <c r="Y27" s="20"/>
      <c r="Z27" s="13" t="s">
        <v>108</v>
      </c>
      <c r="AA27" s="106" t="s">
        <v>208</v>
      </c>
      <c r="AB27" s="106"/>
      <c r="AC27" s="106"/>
      <c r="AD27" s="106"/>
      <c r="AE27" s="106"/>
      <c r="AF27" s="70"/>
      <c r="AG27" s="68">
        <v>1814</v>
      </c>
      <c r="AH27" s="68">
        <v>2254</v>
      </c>
      <c r="AI27" s="161">
        <v>4068</v>
      </c>
      <c r="AJ27" s="161"/>
      <c r="AK27" s="162"/>
      <c r="AL27" s="35"/>
      <c r="AM27" s="106" t="s">
        <v>289</v>
      </c>
      <c r="AN27" s="106"/>
      <c r="AO27" s="106"/>
      <c r="AP27" s="106"/>
      <c r="AQ27" s="106"/>
      <c r="AR27" s="46"/>
      <c r="AS27" s="77">
        <v>66</v>
      </c>
      <c r="AT27" s="77">
        <v>87</v>
      </c>
      <c r="AU27" s="157">
        <v>153</v>
      </c>
      <c r="AV27" s="157"/>
      <c r="AW27" s="166"/>
      <c r="AX27" s="35"/>
    </row>
    <row r="28" spans="1:50" ht="18" customHeight="1" x14ac:dyDescent="0.15">
      <c r="A28" s="25" t="s">
        <v>32</v>
      </c>
      <c r="B28" s="70" t="s">
        <v>262</v>
      </c>
      <c r="C28" s="70"/>
      <c r="D28" s="70"/>
      <c r="E28" s="70"/>
      <c r="F28" s="70"/>
      <c r="G28" s="70"/>
      <c r="H28" s="18">
        <v>1316</v>
      </c>
      <c r="I28" s="68">
        <v>1739</v>
      </c>
      <c r="J28" s="161">
        <v>3055</v>
      </c>
      <c r="K28" s="161"/>
      <c r="L28" s="162"/>
      <c r="M28" s="35"/>
      <c r="N28" s="106" t="s">
        <v>21</v>
      </c>
      <c r="O28" s="106"/>
      <c r="P28" s="106"/>
      <c r="Q28" s="106"/>
      <c r="R28" s="106"/>
      <c r="S28" s="46"/>
      <c r="T28" s="172">
        <v>125</v>
      </c>
      <c r="U28" s="173">
        <v>172</v>
      </c>
      <c r="V28" s="157">
        <v>297</v>
      </c>
      <c r="W28" s="157"/>
      <c r="X28" s="158"/>
      <c r="Y28" s="20"/>
      <c r="Z28" s="16"/>
      <c r="AA28" s="106" t="s">
        <v>290</v>
      </c>
      <c r="AB28" s="106"/>
      <c r="AC28" s="106"/>
      <c r="AD28" s="106"/>
      <c r="AE28" s="106"/>
      <c r="AF28" s="46"/>
      <c r="AG28" s="77">
        <v>22</v>
      </c>
      <c r="AH28" s="77">
        <v>21</v>
      </c>
      <c r="AI28" s="157">
        <v>43</v>
      </c>
      <c r="AJ28" s="157"/>
      <c r="AK28" s="158"/>
      <c r="AL28" s="35"/>
      <c r="AM28" s="106" t="s">
        <v>105</v>
      </c>
      <c r="AN28" s="106"/>
      <c r="AO28" s="106"/>
      <c r="AP28" s="106"/>
      <c r="AQ28" s="106"/>
      <c r="AR28" s="46"/>
      <c r="AS28" s="77">
        <v>574</v>
      </c>
      <c r="AT28" s="77">
        <v>683</v>
      </c>
      <c r="AU28" s="157">
        <v>1257</v>
      </c>
      <c r="AV28" s="157"/>
      <c r="AW28" s="166"/>
      <c r="AX28" s="35"/>
    </row>
    <row r="29" spans="1:50" ht="18" customHeight="1" x14ac:dyDescent="0.15">
      <c r="A29" s="36"/>
      <c r="B29" s="106" t="s">
        <v>84</v>
      </c>
      <c r="C29" s="106"/>
      <c r="D29" s="106"/>
      <c r="E29" s="106"/>
      <c r="F29" s="106"/>
      <c r="G29" s="46"/>
      <c r="H29" s="86">
        <v>378</v>
      </c>
      <c r="I29" s="77">
        <v>460</v>
      </c>
      <c r="J29" s="157">
        <v>838</v>
      </c>
      <c r="K29" s="157"/>
      <c r="L29" s="158"/>
      <c r="M29" s="35"/>
      <c r="N29" s="176" t="s">
        <v>85</v>
      </c>
      <c r="O29" s="176"/>
      <c r="P29" s="176"/>
      <c r="Q29" s="176"/>
      <c r="R29" s="176"/>
      <c r="S29" s="67"/>
      <c r="T29" s="172"/>
      <c r="U29" s="173"/>
      <c r="V29" s="157"/>
      <c r="W29" s="157"/>
      <c r="X29" s="158"/>
      <c r="Y29" s="12"/>
      <c r="Z29" s="16"/>
      <c r="AA29" s="106" t="s">
        <v>92</v>
      </c>
      <c r="AB29" s="106"/>
      <c r="AC29" s="106"/>
      <c r="AD29" s="106"/>
      <c r="AE29" s="106"/>
      <c r="AF29" s="46"/>
      <c r="AG29" s="77">
        <v>128</v>
      </c>
      <c r="AH29" s="77">
        <v>135</v>
      </c>
      <c r="AI29" s="157">
        <v>263</v>
      </c>
      <c r="AJ29" s="157"/>
      <c r="AK29" s="158"/>
      <c r="AL29" s="35"/>
      <c r="AM29" s="106" t="s">
        <v>109</v>
      </c>
      <c r="AN29" s="106"/>
      <c r="AO29" s="106"/>
      <c r="AP29" s="106"/>
      <c r="AQ29" s="106"/>
      <c r="AR29" s="46"/>
      <c r="AS29" s="77">
        <v>271</v>
      </c>
      <c r="AT29" s="77">
        <v>352</v>
      </c>
      <c r="AU29" s="157">
        <v>623</v>
      </c>
      <c r="AV29" s="157"/>
      <c r="AW29" s="166"/>
      <c r="AX29" s="35"/>
    </row>
    <row r="30" spans="1:50" ht="18" customHeight="1" x14ac:dyDescent="0.15">
      <c r="A30" s="36"/>
      <c r="B30" s="106" t="s">
        <v>88</v>
      </c>
      <c r="C30" s="106"/>
      <c r="D30" s="106"/>
      <c r="E30" s="106"/>
      <c r="F30" s="106"/>
      <c r="G30" s="46"/>
      <c r="H30" s="86">
        <v>249</v>
      </c>
      <c r="I30" s="77">
        <v>300</v>
      </c>
      <c r="J30" s="157">
        <v>549</v>
      </c>
      <c r="K30" s="157"/>
      <c r="L30" s="158"/>
      <c r="M30" s="35"/>
      <c r="N30" s="176" t="s">
        <v>291</v>
      </c>
      <c r="O30" s="176"/>
      <c r="P30" s="176"/>
      <c r="Q30" s="176"/>
      <c r="R30" s="176"/>
      <c r="S30" s="70"/>
      <c r="T30" s="172"/>
      <c r="U30" s="173"/>
      <c r="V30" s="157"/>
      <c r="W30" s="157"/>
      <c r="X30" s="158"/>
      <c r="Y30" s="12"/>
      <c r="Z30" s="16"/>
      <c r="AA30" s="106" t="s">
        <v>96</v>
      </c>
      <c r="AB30" s="106"/>
      <c r="AC30" s="106"/>
      <c r="AD30" s="106"/>
      <c r="AE30" s="106"/>
      <c r="AF30" s="46"/>
      <c r="AG30" s="77">
        <v>243</v>
      </c>
      <c r="AH30" s="77">
        <v>304</v>
      </c>
      <c r="AI30" s="157">
        <v>547</v>
      </c>
      <c r="AJ30" s="157"/>
      <c r="AK30" s="158"/>
      <c r="AL30" s="65" t="s">
        <v>119</v>
      </c>
      <c r="AM30" s="106" t="s">
        <v>208</v>
      </c>
      <c r="AN30" s="106"/>
      <c r="AO30" s="106"/>
      <c r="AP30" s="106"/>
      <c r="AQ30" s="106"/>
      <c r="AR30" s="70"/>
      <c r="AS30" s="68">
        <v>679</v>
      </c>
      <c r="AT30" s="68">
        <v>821</v>
      </c>
      <c r="AU30" s="161">
        <v>1500</v>
      </c>
      <c r="AV30" s="161"/>
      <c r="AW30" s="167"/>
      <c r="AX30" s="35"/>
    </row>
    <row r="31" spans="1:50" ht="18" customHeight="1" x14ac:dyDescent="0.15">
      <c r="A31" s="36"/>
      <c r="B31" s="106" t="s">
        <v>90</v>
      </c>
      <c r="C31" s="106"/>
      <c r="D31" s="106"/>
      <c r="E31" s="106"/>
      <c r="F31" s="106"/>
      <c r="G31" s="46"/>
      <c r="H31" s="86">
        <v>355</v>
      </c>
      <c r="I31" s="77">
        <v>499</v>
      </c>
      <c r="J31" s="157">
        <v>854</v>
      </c>
      <c r="K31" s="157"/>
      <c r="L31" s="158"/>
      <c r="M31" s="35"/>
      <c r="N31" s="106" t="s">
        <v>91</v>
      </c>
      <c r="O31" s="106"/>
      <c r="P31" s="106"/>
      <c r="Q31" s="106"/>
      <c r="R31" s="106"/>
      <c r="S31" s="46"/>
      <c r="T31" s="78">
        <v>245</v>
      </c>
      <c r="U31" s="75">
        <v>296</v>
      </c>
      <c r="V31" s="157">
        <v>5541</v>
      </c>
      <c r="W31" s="157"/>
      <c r="X31" s="158"/>
      <c r="Y31" s="20"/>
      <c r="Z31" s="16"/>
      <c r="AA31" s="106" t="s">
        <v>292</v>
      </c>
      <c r="AB31" s="106"/>
      <c r="AC31" s="106"/>
      <c r="AD31" s="106"/>
      <c r="AE31" s="106"/>
      <c r="AF31" s="46"/>
      <c r="AG31" s="77">
        <v>291</v>
      </c>
      <c r="AH31" s="77">
        <v>350</v>
      </c>
      <c r="AI31" s="157">
        <v>641</v>
      </c>
      <c r="AJ31" s="157"/>
      <c r="AK31" s="158"/>
      <c r="AL31" s="35"/>
      <c r="AM31" s="106" t="s">
        <v>115</v>
      </c>
      <c r="AN31" s="106"/>
      <c r="AO31" s="106"/>
      <c r="AP31" s="106"/>
      <c r="AQ31" s="106"/>
      <c r="AR31" s="46"/>
      <c r="AS31" s="77">
        <v>679</v>
      </c>
      <c r="AT31" s="77">
        <v>821</v>
      </c>
      <c r="AU31" s="157">
        <v>1500</v>
      </c>
      <c r="AV31" s="157"/>
      <c r="AW31" s="166"/>
      <c r="AX31" s="35"/>
    </row>
    <row r="32" spans="1:50" ht="18" customHeight="1" x14ac:dyDescent="0.15">
      <c r="A32" s="36"/>
      <c r="B32" s="106" t="s">
        <v>94</v>
      </c>
      <c r="C32" s="106"/>
      <c r="D32" s="106"/>
      <c r="E32" s="106"/>
      <c r="F32" s="106"/>
      <c r="G32" s="46"/>
      <c r="H32" s="86">
        <v>334</v>
      </c>
      <c r="I32" s="77">
        <v>480</v>
      </c>
      <c r="J32" s="157">
        <v>814</v>
      </c>
      <c r="K32" s="157"/>
      <c r="L32" s="158"/>
      <c r="M32" s="35"/>
      <c r="N32" s="106" t="s">
        <v>95</v>
      </c>
      <c r="O32" s="106"/>
      <c r="P32" s="106"/>
      <c r="Q32" s="106"/>
      <c r="R32" s="106"/>
      <c r="S32" s="46"/>
      <c r="T32" s="78">
        <v>156</v>
      </c>
      <c r="U32" s="75">
        <v>220</v>
      </c>
      <c r="V32" s="157">
        <v>376</v>
      </c>
      <c r="W32" s="157"/>
      <c r="X32" s="158"/>
      <c r="Y32" s="20"/>
      <c r="Z32" s="16"/>
      <c r="AA32" s="106" t="s">
        <v>100</v>
      </c>
      <c r="AB32" s="106"/>
      <c r="AC32" s="106"/>
      <c r="AD32" s="106"/>
      <c r="AE32" s="106"/>
      <c r="AF32" s="46"/>
      <c r="AG32" s="77">
        <v>608</v>
      </c>
      <c r="AH32" s="77">
        <v>798</v>
      </c>
      <c r="AI32" s="157">
        <v>1406</v>
      </c>
      <c r="AJ32" s="157"/>
      <c r="AK32" s="158"/>
      <c r="AL32" s="65" t="s">
        <v>128</v>
      </c>
      <c r="AM32" s="106" t="s">
        <v>208</v>
      </c>
      <c r="AN32" s="106"/>
      <c r="AO32" s="106"/>
      <c r="AP32" s="106"/>
      <c r="AQ32" s="106"/>
      <c r="AR32" s="70"/>
      <c r="AS32" s="68">
        <v>781</v>
      </c>
      <c r="AT32" s="68">
        <v>830</v>
      </c>
      <c r="AU32" s="161">
        <v>1611</v>
      </c>
      <c r="AV32" s="161"/>
      <c r="AW32" s="167"/>
      <c r="AX32" s="35"/>
    </row>
    <row r="33" spans="1:50" ht="18" customHeight="1" x14ac:dyDescent="0.15">
      <c r="A33" s="25" t="s">
        <v>114</v>
      </c>
      <c r="B33" s="106" t="s">
        <v>262</v>
      </c>
      <c r="C33" s="106"/>
      <c r="D33" s="106"/>
      <c r="E33" s="106"/>
      <c r="F33" s="106"/>
      <c r="G33" s="70"/>
      <c r="H33" s="18">
        <v>1014</v>
      </c>
      <c r="I33" s="68">
        <v>1313</v>
      </c>
      <c r="J33" s="161">
        <v>2327</v>
      </c>
      <c r="K33" s="161"/>
      <c r="L33" s="162"/>
      <c r="M33" s="65" t="s">
        <v>102</v>
      </c>
      <c r="N33" s="106" t="s">
        <v>208</v>
      </c>
      <c r="O33" s="106"/>
      <c r="P33" s="106"/>
      <c r="Q33" s="106"/>
      <c r="R33" s="106"/>
      <c r="S33" s="70"/>
      <c r="T33" s="18">
        <v>521</v>
      </c>
      <c r="U33" s="68">
        <v>707</v>
      </c>
      <c r="V33" s="161">
        <v>1228</v>
      </c>
      <c r="W33" s="161"/>
      <c r="X33" s="162"/>
      <c r="Y33" s="26"/>
      <c r="Z33" s="16"/>
      <c r="AA33" s="106" t="s">
        <v>293</v>
      </c>
      <c r="AB33" s="106"/>
      <c r="AC33" s="106"/>
      <c r="AD33" s="106"/>
      <c r="AE33" s="106"/>
      <c r="AF33" s="46"/>
      <c r="AG33" s="77">
        <v>245</v>
      </c>
      <c r="AH33" s="77">
        <v>301</v>
      </c>
      <c r="AI33" s="157">
        <v>546</v>
      </c>
      <c r="AJ33" s="157"/>
      <c r="AK33" s="158"/>
      <c r="AL33" s="35"/>
      <c r="AM33" s="106" t="s">
        <v>123</v>
      </c>
      <c r="AN33" s="106"/>
      <c r="AO33" s="106"/>
      <c r="AP33" s="106"/>
      <c r="AQ33" s="106"/>
      <c r="AR33" s="46"/>
      <c r="AS33" s="77">
        <v>457</v>
      </c>
      <c r="AT33" s="77">
        <v>484</v>
      </c>
      <c r="AU33" s="157">
        <v>941</v>
      </c>
      <c r="AV33" s="157"/>
      <c r="AW33" s="166"/>
      <c r="AX33" s="35"/>
    </row>
    <row r="34" spans="1:50" ht="18" customHeight="1" x14ac:dyDescent="0.15">
      <c r="A34" s="36"/>
      <c r="B34" s="106" t="s">
        <v>67</v>
      </c>
      <c r="C34" s="106"/>
      <c r="D34" s="106"/>
      <c r="E34" s="106"/>
      <c r="F34" s="106"/>
      <c r="G34" s="46"/>
      <c r="H34" s="78">
        <v>426</v>
      </c>
      <c r="I34" s="75">
        <v>613</v>
      </c>
      <c r="J34" s="157">
        <v>1039</v>
      </c>
      <c r="K34" s="157"/>
      <c r="L34" s="158"/>
      <c r="M34" s="35"/>
      <c r="N34" s="106" t="s">
        <v>99</v>
      </c>
      <c r="O34" s="106"/>
      <c r="P34" s="106"/>
      <c r="Q34" s="106"/>
      <c r="R34" s="106"/>
      <c r="S34" s="46"/>
      <c r="T34" s="86">
        <v>521</v>
      </c>
      <c r="U34" s="77">
        <v>707</v>
      </c>
      <c r="V34" s="157">
        <v>1228</v>
      </c>
      <c r="W34" s="157"/>
      <c r="X34" s="158"/>
      <c r="Y34" s="20"/>
      <c r="Z34" s="16"/>
      <c r="AA34" s="106" t="s">
        <v>104</v>
      </c>
      <c r="AB34" s="106"/>
      <c r="AC34" s="106"/>
      <c r="AD34" s="106"/>
      <c r="AE34" s="106"/>
      <c r="AF34" s="46"/>
      <c r="AG34" s="77">
        <v>277</v>
      </c>
      <c r="AH34" s="77">
        <v>345</v>
      </c>
      <c r="AI34" s="157">
        <v>622</v>
      </c>
      <c r="AJ34" s="157"/>
      <c r="AK34" s="158"/>
      <c r="AL34" s="35"/>
      <c r="AM34" s="106" t="s">
        <v>294</v>
      </c>
      <c r="AN34" s="106"/>
      <c r="AO34" s="106"/>
      <c r="AP34" s="106"/>
      <c r="AQ34" s="106"/>
      <c r="AR34" s="46"/>
      <c r="AS34" s="77">
        <v>324</v>
      </c>
      <c r="AT34" s="77">
        <v>346</v>
      </c>
      <c r="AU34" s="157">
        <v>670</v>
      </c>
      <c r="AV34" s="157"/>
      <c r="AW34" s="166"/>
      <c r="AX34" s="35"/>
    </row>
    <row r="35" spans="1:50" ht="18" customHeight="1" x14ac:dyDescent="0.15">
      <c r="A35" s="36"/>
      <c r="B35" s="106" t="s">
        <v>73</v>
      </c>
      <c r="C35" s="106"/>
      <c r="D35" s="106"/>
      <c r="E35" s="106"/>
      <c r="F35" s="106"/>
      <c r="G35" s="50"/>
      <c r="H35" s="174">
        <v>122</v>
      </c>
      <c r="I35" s="175">
        <v>161</v>
      </c>
      <c r="J35" s="157">
        <v>283</v>
      </c>
      <c r="K35" s="157"/>
      <c r="L35" s="158"/>
      <c r="M35" s="65" t="s">
        <v>234</v>
      </c>
      <c r="N35" s="106" t="s">
        <v>208</v>
      </c>
      <c r="O35" s="106"/>
      <c r="P35" s="106"/>
      <c r="Q35" s="106"/>
      <c r="R35" s="106"/>
      <c r="S35" s="70"/>
      <c r="T35" s="18">
        <v>1168</v>
      </c>
      <c r="U35" s="68">
        <v>1554</v>
      </c>
      <c r="V35" s="161">
        <v>2722</v>
      </c>
      <c r="W35" s="161"/>
      <c r="X35" s="162"/>
      <c r="Y35" s="26"/>
      <c r="Z35" s="13" t="s">
        <v>153</v>
      </c>
      <c r="AA35" s="106" t="s">
        <v>208</v>
      </c>
      <c r="AB35" s="106"/>
      <c r="AC35" s="106"/>
      <c r="AD35" s="106"/>
      <c r="AE35" s="106"/>
      <c r="AF35" s="70"/>
      <c r="AG35" s="68">
        <v>3254</v>
      </c>
      <c r="AH35" s="68">
        <v>3952</v>
      </c>
      <c r="AI35" s="161">
        <v>7206</v>
      </c>
      <c r="AJ35" s="161"/>
      <c r="AK35" s="162"/>
      <c r="AL35" s="65" t="s">
        <v>141</v>
      </c>
      <c r="AM35" s="106" t="s">
        <v>208</v>
      </c>
      <c r="AN35" s="106"/>
      <c r="AO35" s="106"/>
      <c r="AP35" s="106"/>
      <c r="AQ35" s="106"/>
      <c r="AR35" s="70"/>
      <c r="AS35" s="68">
        <v>884</v>
      </c>
      <c r="AT35" s="68">
        <v>1123</v>
      </c>
      <c r="AU35" s="161">
        <v>2007</v>
      </c>
      <c r="AV35" s="161"/>
      <c r="AW35" s="167"/>
      <c r="AX35" s="35"/>
    </row>
    <row r="36" spans="1:50" ht="18" customHeight="1" x14ac:dyDescent="0.15">
      <c r="A36" s="36"/>
      <c r="B36" s="106" t="s">
        <v>106</v>
      </c>
      <c r="C36" s="106"/>
      <c r="D36" s="106"/>
      <c r="E36" s="106"/>
      <c r="F36" s="106"/>
      <c r="G36" s="46"/>
      <c r="H36" s="174"/>
      <c r="I36" s="175"/>
      <c r="J36" s="157"/>
      <c r="K36" s="157"/>
      <c r="L36" s="158"/>
      <c r="M36" s="35"/>
      <c r="N36" s="106" t="s">
        <v>103</v>
      </c>
      <c r="O36" s="106"/>
      <c r="P36" s="106"/>
      <c r="Q36" s="106"/>
      <c r="R36" s="106"/>
      <c r="S36" s="46"/>
      <c r="T36" s="86">
        <v>293</v>
      </c>
      <c r="U36" s="77">
        <v>405</v>
      </c>
      <c r="V36" s="157">
        <v>698</v>
      </c>
      <c r="W36" s="157"/>
      <c r="X36" s="158"/>
      <c r="Y36" s="20"/>
      <c r="Z36" s="16"/>
      <c r="AA36" s="106" t="s">
        <v>112</v>
      </c>
      <c r="AB36" s="106"/>
      <c r="AC36" s="106"/>
      <c r="AD36" s="106"/>
      <c r="AE36" s="106"/>
      <c r="AF36" s="46"/>
      <c r="AG36" s="77">
        <v>234</v>
      </c>
      <c r="AH36" s="77">
        <v>280</v>
      </c>
      <c r="AI36" s="157">
        <v>514</v>
      </c>
      <c r="AJ36" s="157"/>
      <c r="AK36" s="158"/>
      <c r="AL36" s="35"/>
      <c r="AM36" s="106" t="s">
        <v>295</v>
      </c>
      <c r="AN36" s="106"/>
      <c r="AO36" s="106"/>
      <c r="AP36" s="106"/>
      <c r="AQ36" s="106"/>
      <c r="AR36" s="46"/>
      <c r="AS36" s="77">
        <v>104</v>
      </c>
      <c r="AT36" s="77">
        <v>186</v>
      </c>
      <c r="AU36" s="157">
        <v>290</v>
      </c>
      <c r="AV36" s="157"/>
      <c r="AW36" s="166"/>
      <c r="AX36" s="35"/>
    </row>
    <row r="37" spans="1:50" ht="18" customHeight="1" x14ac:dyDescent="0.15">
      <c r="A37" s="36"/>
      <c r="B37" s="106" t="s">
        <v>110</v>
      </c>
      <c r="C37" s="106"/>
      <c r="D37" s="106"/>
      <c r="E37" s="106"/>
      <c r="F37" s="106"/>
      <c r="G37" s="50"/>
      <c r="H37" s="78">
        <v>466</v>
      </c>
      <c r="I37" s="75">
        <v>539</v>
      </c>
      <c r="J37" s="157">
        <v>1005</v>
      </c>
      <c r="K37" s="157"/>
      <c r="L37" s="158"/>
      <c r="M37" s="35"/>
      <c r="N37" s="106" t="s">
        <v>107</v>
      </c>
      <c r="O37" s="106"/>
      <c r="P37" s="106"/>
      <c r="Q37" s="106"/>
      <c r="R37" s="106"/>
      <c r="S37" s="46"/>
      <c r="T37" s="86">
        <v>501</v>
      </c>
      <c r="U37" s="77">
        <v>652</v>
      </c>
      <c r="V37" s="157">
        <v>1153</v>
      </c>
      <c r="W37" s="157"/>
      <c r="X37" s="158"/>
      <c r="Y37" s="20"/>
      <c r="Z37" s="16"/>
      <c r="AA37" s="106" t="s">
        <v>296</v>
      </c>
      <c r="AB37" s="106"/>
      <c r="AC37" s="106"/>
      <c r="AD37" s="106"/>
      <c r="AE37" s="106"/>
      <c r="AF37" s="46"/>
      <c r="AG37" s="77">
        <v>244</v>
      </c>
      <c r="AH37" s="77">
        <v>290</v>
      </c>
      <c r="AI37" s="157">
        <v>534</v>
      </c>
      <c r="AJ37" s="157"/>
      <c r="AK37" s="158"/>
      <c r="AL37" s="35"/>
      <c r="AM37" s="106" t="s">
        <v>134</v>
      </c>
      <c r="AN37" s="106"/>
      <c r="AO37" s="106"/>
      <c r="AP37" s="106"/>
      <c r="AQ37" s="106"/>
      <c r="AR37" s="46"/>
      <c r="AS37" s="77">
        <v>531</v>
      </c>
      <c r="AT37" s="77">
        <v>641</v>
      </c>
      <c r="AU37" s="157">
        <v>1172</v>
      </c>
      <c r="AV37" s="157"/>
      <c r="AW37" s="166"/>
      <c r="AX37" s="35"/>
    </row>
    <row r="38" spans="1:50" ht="18" customHeight="1" x14ac:dyDescent="0.15">
      <c r="A38" s="25" t="s">
        <v>135</v>
      </c>
      <c r="B38" s="106" t="s">
        <v>262</v>
      </c>
      <c r="C38" s="106"/>
      <c r="D38" s="106"/>
      <c r="E38" s="106"/>
      <c r="F38" s="106"/>
      <c r="G38" s="46"/>
      <c r="H38" s="18">
        <v>2070</v>
      </c>
      <c r="I38" s="68">
        <v>2543</v>
      </c>
      <c r="J38" s="161">
        <v>4613</v>
      </c>
      <c r="K38" s="161"/>
      <c r="L38" s="162"/>
      <c r="M38" s="35"/>
      <c r="N38" s="106" t="s">
        <v>111</v>
      </c>
      <c r="O38" s="106"/>
      <c r="P38" s="106"/>
      <c r="Q38" s="106"/>
      <c r="R38" s="106"/>
      <c r="S38" s="46"/>
      <c r="T38" s="86">
        <v>374</v>
      </c>
      <c r="U38" s="77">
        <v>497</v>
      </c>
      <c r="V38" s="157">
        <v>871</v>
      </c>
      <c r="W38" s="157"/>
      <c r="X38" s="158"/>
      <c r="Y38" s="20"/>
      <c r="Z38" s="16"/>
      <c r="AA38" s="106" t="s">
        <v>118</v>
      </c>
      <c r="AB38" s="106"/>
      <c r="AC38" s="106"/>
      <c r="AD38" s="106"/>
      <c r="AE38" s="106"/>
      <c r="AF38" s="46"/>
      <c r="AG38" s="77">
        <v>377</v>
      </c>
      <c r="AH38" s="77">
        <v>443</v>
      </c>
      <c r="AI38" s="157">
        <v>820</v>
      </c>
      <c r="AJ38" s="157"/>
      <c r="AK38" s="158"/>
      <c r="AL38" s="35"/>
      <c r="AM38" s="106" t="s">
        <v>138</v>
      </c>
      <c r="AN38" s="106"/>
      <c r="AO38" s="106"/>
      <c r="AP38" s="106"/>
      <c r="AQ38" s="106"/>
      <c r="AR38" s="46"/>
      <c r="AS38" s="77">
        <v>249</v>
      </c>
      <c r="AT38" s="77">
        <v>296</v>
      </c>
      <c r="AU38" s="157">
        <v>545</v>
      </c>
      <c r="AV38" s="157"/>
      <c r="AW38" s="166"/>
      <c r="AX38" s="35"/>
    </row>
    <row r="39" spans="1:50" ht="18" customHeight="1" x14ac:dyDescent="0.15">
      <c r="A39" s="36"/>
      <c r="B39" s="106" t="s">
        <v>73</v>
      </c>
      <c r="C39" s="106"/>
      <c r="D39" s="106"/>
      <c r="E39" s="106"/>
      <c r="F39" s="106"/>
      <c r="G39" s="70"/>
      <c r="H39" s="172">
        <v>339</v>
      </c>
      <c r="I39" s="173">
        <v>397</v>
      </c>
      <c r="J39" s="157">
        <v>736</v>
      </c>
      <c r="K39" s="157"/>
      <c r="L39" s="158"/>
      <c r="M39" s="65" t="s">
        <v>127</v>
      </c>
      <c r="N39" s="106" t="s">
        <v>208</v>
      </c>
      <c r="O39" s="106"/>
      <c r="P39" s="106"/>
      <c r="Q39" s="106"/>
      <c r="R39" s="106"/>
      <c r="S39" s="70"/>
      <c r="T39" s="18">
        <v>1533</v>
      </c>
      <c r="U39" s="68">
        <v>1865</v>
      </c>
      <c r="V39" s="161">
        <v>3398</v>
      </c>
      <c r="W39" s="161"/>
      <c r="X39" s="162"/>
      <c r="Y39" s="26"/>
      <c r="Z39" s="16"/>
      <c r="AA39" s="106" t="s">
        <v>122</v>
      </c>
      <c r="AB39" s="106"/>
      <c r="AC39" s="106"/>
      <c r="AD39" s="106"/>
      <c r="AE39" s="106"/>
      <c r="AF39" s="46"/>
      <c r="AG39" s="77">
        <v>306</v>
      </c>
      <c r="AH39" s="77">
        <v>376</v>
      </c>
      <c r="AI39" s="157">
        <v>682</v>
      </c>
      <c r="AJ39" s="157"/>
      <c r="AK39" s="158"/>
      <c r="AL39" s="65" t="s">
        <v>148</v>
      </c>
      <c r="AM39" s="106" t="s">
        <v>208</v>
      </c>
      <c r="AN39" s="106"/>
      <c r="AO39" s="106"/>
      <c r="AP39" s="106"/>
      <c r="AQ39" s="106"/>
      <c r="AR39" s="70"/>
      <c r="AS39" s="68">
        <v>184</v>
      </c>
      <c r="AT39" s="68">
        <v>266</v>
      </c>
      <c r="AU39" s="161">
        <v>450</v>
      </c>
      <c r="AV39" s="161"/>
      <c r="AW39" s="167"/>
      <c r="AX39" s="35"/>
    </row>
    <row r="40" spans="1:50" ht="18" customHeight="1" x14ac:dyDescent="0.15">
      <c r="A40" s="36"/>
      <c r="B40" s="106" t="s">
        <v>76</v>
      </c>
      <c r="C40" s="106"/>
      <c r="D40" s="106"/>
      <c r="E40" s="106"/>
      <c r="F40" s="106"/>
      <c r="G40" s="46"/>
      <c r="H40" s="172"/>
      <c r="I40" s="173"/>
      <c r="J40" s="157"/>
      <c r="K40" s="157"/>
      <c r="L40" s="158"/>
      <c r="M40" s="35"/>
      <c r="N40" s="106" t="s">
        <v>117</v>
      </c>
      <c r="O40" s="106"/>
      <c r="P40" s="106"/>
      <c r="Q40" s="106"/>
      <c r="R40" s="106"/>
      <c r="S40" s="46"/>
      <c r="T40" s="86">
        <v>372</v>
      </c>
      <c r="U40" s="77">
        <v>462</v>
      </c>
      <c r="V40" s="157">
        <v>834</v>
      </c>
      <c r="W40" s="157"/>
      <c r="X40" s="158"/>
      <c r="Y40" s="20"/>
      <c r="Z40" s="16"/>
      <c r="AA40" s="106" t="s">
        <v>125</v>
      </c>
      <c r="AB40" s="106"/>
      <c r="AC40" s="106"/>
      <c r="AD40" s="106"/>
      <c r="AE40" s="106"/>
      <c r="AF40" s="46"/>
      <c r="AG40" s="77">
        <v>326</v>
      </c>
      <c r="AH40" s="77">
        <v>404</v>
      </c>
      <c r="AI40" s="157">
        <v>730</v>
      </c>
      <c r="AJ40" s="157"/>
      <c r="AK40" s="158"/>
      <c r="AL40" s="35"/>
      <c r="AM40" s="106" t="s">
        <v>297</v>
      </c>
      <c r="AN40" s="106"/>
      <c r="AO40" s="106"/>
      <c r="AP40" s="106"/>
      <c r="AQ40" s="106"/>
      <c r="AR40" s="46"/>
      <c r="AS40" s="77">
        <v>184</v>
      </c>
      <c r="AT40" s="77">
        <v>266</v>
      </c>
      <c r="AU40" s="157">
        <v>450</v>
      </c>
      <c r="AV40" s="157"/>
      <c r="AW40" s="166"/>
      <c r="AX40" s="35"/>
    </row>
    <row r="41" spans="1:50" ht="18" customHeight="1" x14ac:dyDescent="0.15">
      <c r="A41" s="36"/>
      <c r="B41" s="106" t="s">
        <v>116</v>
      </c>
      <c r="C41" s="106"/>
      <c r="D41" s="106"/>
      <c r="E41" s="106"/>
      <c r="F41" s="106"/>
      <c r="G41" s="46"/>
      <c r="H41" s="86">
        <v>561</v>
      </c>
      <c r="I41" s="77">
        <v>667</v>
      </c>
      <c r="J41" s="157">
        <v>1228</v>
      </c>
      <c r="K41" s="157"/>
      <c r="L41" s="158"/>
      <c r="M41" s="35"/>
      <c r="N41" s="106" t="s">
        <v>121</v>
      </c>
      <c r="O41" s="106"/>
      <c r="P41" s="106"/>
      <c r="Q41" s="106"/>
      <c r="R41" s="106"/>
      <c r="S41" s="46"/>
      <c r="T41" s="86">
        <v>769</v>
      </c>
      <c r="U41" s="77">
        <v>900</v>
      </c>
      <c r="V41" s="157">
        <v>1669</v>
      </c>
      <c r="W41" s="157"/>
      <c r="X41" s="158"/>
      <c r="Y41" s="20"/>
      <c r="Z41" s="16"/>
      <c r="AA41" s="106" t="s">
        <v>298</v>
      </c>
      <c r="AB41" s="106"/>
      <c r="AC41" s="106"/>
      <c r="AD41" s="106"/>
      <c r="AE41" s="106"/>
      <c r="AF41" s="46"/>
      <c r="AG41" s="77">
        <v>127</v>
      </c>
      <c r="AH41" s="77">
        <v>151</v>
      </c>
      <c r="AI41" s="157">
        <v>278</v>
      </c>
      <c r="AJ41" s="157"/>
      <c r="AK41" s="158"/>
      <c r="AL41" s="65" t="s">
        <v>151</v>
      </c>
      <c r="AM41" s="106" t="s">
        <v>208</v>
      </c>
      <c r="AN41" s="106"/>
      <c r="AO41" s="106"/>
      <c r="AP41" s="106"/>
      <c r="AQ41" s="106"/>
      <c r="AR41" s="70"/>
      <c r="AS41" s="68">
        <v>442</v>
      </c>
      <c r="AT41" s="68">
        <v>538</v>
      </c>
      <c r="AU41" s="161">
        <v>980</v>
      </c>
      <c r="AV41" s="161"/>
      <c r="AW41" s="167"/>
      <c r="AX41" s="35"/>
    </row>
    <row r="42" spans="1:50" ht="18" customHeight="1" x14ac:dyDescent="0.15">
      <c r="A42" s="36"/>
      <c r="B42" s="106" t="s">
        <v>120</v>
      </c>
      <c r="C42" s="106"/>
      <c r="D42" s="106"/>
      <c r="E42" s="106"/>
      <c r="F42" s="106"/>
      <c r="G42" s="46"/>
      <c r="H42" s="86">
        <v>289</v>
      </c>
      <c r="I42" s="77">
        <v>330</v>
      </c>
      <c r="J42" s="157">
        <v>619</v>
      </c>
      <c r="K42" s="157"/>
      <c r="L42" s="158"/>
      <c r="M42" s="35"/>
      <c r="N42" s="106" t="s">
        <v>124</v>
      </c>
      <c r="O42" s="106"/>
      <c r="P42" s="106"/>
      <c r="Q42" s="106"/>
      <c r="R42" s="106"/>
      <c r="S42" s="46"/>
      <c r="T42" s="86">
        <v>392</v>
      </c>
      <c r="U42" s="77">
        <v>503</v>
      </c>
      <c r="V42" s="157">
        <v>895</v>
      </c>
      <c r="W42" s="157"/>
      <c r="X42" s="158"/>
      <c r="Y42" s="20"/>
      <c r="Z42" s="16"/>
      <c r="AA42" s="106" t="s">
        <v>89</v>
      </c>
      <c r="AB42" s="106"/>
      <c r="AC42" s="106"/>
      <c r="AD42" s="106"/>
      <c r="AE42" s="106"/>
      <c r="AF42" s="46"/>
      <c r="AG42" s="77">
        <v>214</v>
      </c>
      <c r="AH42" s="77">
        <v>241</v>
      </c>
      <c r="AI42" s="157">
        <v>455</v>
      </c>
      <c r="AJ42" s="157"/>
      <c r="AK42" s="158"/>
      <c r="AL42" s="35"/>
      <c r="AM42" s="106" t="s">
        <v>149</v>
      </c>
      <c r="AN42" s="106"/>
      <c r="AO42" s="106"/>
      <c r="AP42" s="106"/>
      <c r="AQ42" s="106"/>
      <c r="AR42" s="46"/>
      <c r="AS42" s="75">
        <v>442</v>
      </c>
      <c r="AT42" s="75">
        <v>538</v>
      </c>
      <c r="AU42" s="157">
        <v>980</v>
      </c>
      <c r="AV42" s="157"/>
      <c r="AW42" s="166"/>
      <c r="AX42" s="35"/>
    </row>
    <row r="43" spans="1:50" ht="18" customHeight="1" x14ac:dyDescent="0.15">
      <c r="A43" s="36"/>
      <c r="B43" s="106" t="s">
        <v>264</v>
      </c>
      <c r="C43" s="106"/>
      <c r="D43" s="106"/>
      <c r="E43" s="106"/>
      <c r="F43" s="106"/>
      <c r="G43" s="46"/>
      <c r="H43" s="86">
        <v>239</v>
      </c>
      <c r="I43" s="77">
        <v>330</v>
      </c>
      <c r="J43" s="157">
        <v>569</v>
      </c>
      <c r="K43" s="157"/>
      <c r="L43" s="158"/>
      <c r="M43" s="65" t="s">
        <v>235</v>
      </c>
      <c r="N43" s="106" t="s">
        <v>208</v>
      </c>
      <c r="O43" s="106"/>
      <c r="P43" s="106"/>
      <c r="Q43" s="106"/>
      <c r="R43" s="106"/>
      <c r="S43" s="70"/>
      <c r="T43" s="18">
        <v>1305</v>
      </c>
      <c r="U43" s="68">
        <v>1639</v>
      </c>
      <c r="V43" s="161">
        <v>2944</v>
      </c>
      <c r="W43" s="161"/>
      <c r="X43" s="162"/>
      <c r="Y43" s="26"/>
      <c r="Z43" s="16"/>
      <c r="AA43" s="106" t="s">
        <v>133</v>
      </c>
      <c r="AB43" s="106"/>
      <c r="AC43" s="106"/>
      <c r="AD43" s="106"/>
      <c r="AE43" s="106"/>
      <c r="AF43" s="46"/>
      <c r="AG43" s="77">
        <v>207</v>
      </c>
      <c r="AH43" s="77">
        <v>257</v>
      </c>
      <c r="AI43" s="157">
        <v>464</v>
      </c>
      <c r="AJ43" s="157"/>
      <c r="AK43" s="158"/>
      <c r="AL43" s="65" t="s">
        <v>157</v>
      </c>
      <c r="AM43" s="106" t="s">
        <v>208</v>
      </c>
      <c r="AN43" s="106"/>
      <c r="AO43" s="106"/>
      <c r="AP43" s="106"/>
      <c r="AQ43" s="106"/>
      <c r="AR43" s="70"/>
      <c r="AS43" s="68">
        <v>216</v>
      </c>
      <c r="AT43" s="68">
        <v>291</v>
      </c>
      <c r="AU43" s="161">
        <v>507</v>
      </c>
      <c r="AV43" s="161"/>
      <c r="AW43" s="167"/>
      <c r="AX43" s="35"/>
    </row>
    <row r="44" spans="1:50" ht="18" customHeight="1" x14ac:dyDescent="0.15">
      <c r="A44" s="36"/>
      <c r="B44" s="106" t="s">
        <v>126</v>
      </c>
      <c r="C44" s="106"/>
      <c r="D44" s="106"/>
      <c r="E44" s="106"/>
      <c r="F44" s="106"/>
      <c r="G44" s="46"/>
      <c r="H44" s="86">
        <v>90</v>
      </c>
      <c r="I44" s="77">
        <v>122</v>
      </c>
      <c r="J44" s="157">
        <v>212</v>
      </c>
      <c r="K44" s="157"/>
      <c r="L44" s="158"/>
      <c r="M44" s="35"/>
      <c r="N44" s="106" t="s">
        <v>130</v>
      </c>
      <c r="O44" s="106"/>
      <c r="P44" s="106"/>
      <c r="Q44" s="106"/>
      <c r="R44" s="106"/>
      <c r="S44" s="46"/>
      <c r="T44" s="86">
        <v>114</v>
      </c>
      <c r="U44" s="77">
        <v>163</v>
      </c>
      <c r="V44" s="157">
        <v>277</v>
      </c>
      <c r="W44" s="157"/>
      <c r="X44" s="158"/>
      <c r="Y44" s="20"/>
      <c r="Z44" s="16"/>
      <c r="AA44" s="106" t="s">
        <v>137</v>
      </c>
      <c r="AB44" s="106"/>
      <c r="AC44" s="106"/>
      <c r="AD44" s="106"/>
      <c r="AE44" s="106"/>
      <c r="AF44" s="46"/>
      <c r="AG44" s="77">
        <v>190</v>
      </c>
      <c r="AH44" s="77">
        <v>240</v>
      </c>
      <c r="AI44" s="157">
        <v>430</v>
      </c>
      <c r="AJ44" s="157"/>
      <c r="AK44" s="158"/>
      <c r="AL44" s="35"/>
      <c r="AM44" s="106" t="s">
        <v>154</v>
      </c>
      <c r="AN44" s="106"/>
      <c r="AO44" s="106"/>
      <c r="AP44" s="106"/>
      <c r="AQ44" s="106"/>
      <c r="AR44" s="46"/>
      <c r="AS44" s="75">
        <v>216</v>
      </c>
      <c r="AT44" s="75">
        <v>291</v>
      </c>
      <c r="AU44" s="157">
        <v>507</v>
      </c>
      <c r="AV44" s="157"/>
      <c r="AW44" s="166"/>
      <c r="AX44" s="35"/>
    </row>
    <row r="45" spans="1:50" ht="18" customHeight="1" x14ac:dyDescent="0.15">
      <c r="A45" s="36"/>
      <c r="B45" s="106" t="s">
        <v>129</v>
      </c>
      <c r="C45" s="106"/>
      <c r="D45" s="106"/>
      <c r="E45" s="106"/>
      <c r="F45" s="106"/>
      <c r="G45" s="46"/>
      <c r="H45" s="86">
        <v>222</v>
      </c>
      <c r="I45" s="77">
        <v>275</v>
      </c>
      <c r="J45" s="157">
        <v>497</v>
      </c>
      <c r="K45" s="157"/>
      <c r="L45" s="158"/>
      <c r="M45" s="35"/>
      <c r="N45" s="106" t="s">
        <v>132</v>
      </c>
      <c r="O45" s="106"/>
      <c r="P45" s="106"/>
      <c r="Q45" s="106"/>
      <c r="R45" s="106"/>
      <c r="S45" s="46"/>
      <c r="T45" s="86">
        <v>269</v>
      </c>
      <c r="U45" s="77">
        <v>363</v>
      </c>
      <c r="V45" s="157">
        <v>632</v>
      </c>
      <c r="W45" s="157"/>
      <c r="X45" s="158"/>
      <c r="Y45" s="20"/>
      <c r="Z45" s="16"/>
      <c r="AA45" s="106" t="s">
        <v>140</v>
      </c>
      <c r="AB45" s="106"/>
      <c r="AC45" s="106"/>
      <c r="AD45" s="106"/>
      <c r="AE45" s="106"/>
      <c r="AF45" s="46"/>
      <c r="AG45" s="77">
        <v>222</v>
      </c>
      <c r="AH45" s="77">
        <v>273</v>
      </c>
      <c r="AI45" s="157">
        <v>495</v>
      </c>
      <c r="AJ45" s="157"/>
      <c r="AK45" s="158"/>
      <c r="AL45" s="65" t="s">
        <v>164</v>
      </c>
      <c r="AM45" s="106" t="s">
        <v>208</v>
      </c>
      <c r="AN45" s="106"/>
      <c r="AO45" s="106"/>
      <c r="AP45" s="106"/>
      <c r="AQ45" s="106"/>
      <c r="AR45" s="70"/>
      <c r="AS45" s="68">
        <v>509</v>
      </c>
      <c r="AT45" s="68">
        <v>558</v>
      </c>
      <c r="AU45" s="161">
        <v>1067</v>
      </c>
      <c r="AV45" s="161"/>
      <c r="AW45" s="167"/>
      <c r="AX45" s="35"/>
    </row>
    <row r="46" spans="1:50" ht="18" customHeight="1" x14ac:dyDescent="0.15">
      <c r="A46" s="25"/>
      <c r="B46" s="106" t="s">
        <v>131</v>
      </c>
      <c r="C46" s="106"/>
      <c r="D46" s="106"/>
      <c r="E46" s="106"/>
      <c r="F46" s="106"/>
      <c r="G46" s="46"/>
      <c r="H46" s="86">
        <v>330</v>
      </c>
      <c r="I46" s="77">
        <v>422</v>
      </c>
      <c r="J46" s="157">
        <v>752</v>
      </c>
      <c r="K46" s="157"/>
      <c r="L46" s="158"/>
      <c r="M46" s="35"/>
      <c r="N46" s="106" t="s">
        <v>136</v>
      </c>
      <c r="O46" s="106"/>
      <c r="P46" s="106"/>
      <c r="Q46" s="106"/>
      <c r="R46" s="106"/>
      <c r="S46" s="46"/>
      <c r="T46" s="86">
        <v>365</v>
      </c>
      <c r="U46" s="77">
        <v>420</v>
      </c>
      <c r="V46" s="157">
        <v>785</v>
      </c>
      <c r="W46" s="157"/>
      <c r="X46" s="158"/>
      <c r="Y46" s="20"/>
      <c r="Z46" s="16"/>
      <c r="AA46" s="106" t="s">
        <v>144</v>
      </c>
      <c r="AB46" s="106"/>
      <c r="AC46" s="106"/>
      <c r="AD46" s="106"/>
      <c r="AE46" s="106"/>
      <c r="AF46" s="46"/>
      <c r="AG46" s="77">
        <v>180</v>
      </c>
      <c r="AH46" s="77">
        <v>228</v>
      </c>
      <c r="AI46" s="157">
        <v>408</v>
      </c>
      <c r="AJ46" s="157"/>
      <c r="AK46" s="158"/>
      <c r="AL46" s="35"/>
      <c r="AM46" s="106" t="s">
        <v>161</v>
      </c>
      <c r="AN46" s="106"/>
      <c r="AO46" s="106"/>
      <c r="AP46" s="106"/>
      <c r="AQ46" s="106"/>
      <c r="AR46" s="46"/>
      <c r="AS46" s="75">
        <v>509</v>
      </c>
      <c r="AT46" s="75">
        <v>558</v>
      </c>
      <c r="AU46" s="157">
        <v>1067</v>
      </c>
      <c r="AV46" s="157"/>
      <c r="AW46" s="166"/>
      <c r="AX46" s="35"/>
    </row>
    <row r="47" spans="1:50" ht="18" customHeight="1" x14ac:dyDescent="0.15">
      <c r="A47" s="25" t="s">
        <v>265</v>
      </c>
      <c r="B47" s="106" t="s">
        <v>262</v>
      </c>
      <c r="C47" s="106"/>
      <c r="D47" s="106"/>
      <c r="E47" s="106"/>
      <c r="F47" s="106"/>
      <c r="G47" s="70"/>
      <c r="H47" s="18">
        <v>414</v>
      </c>
      <c r="I47" s="68">
        <v>439</v>
      </c>
      <c r="J47" s="161">
        <v>853</v>
      </c>
      <c r="K47" s="161"/>
      <c r="L47" s="162"/>
      <c r="M47" s="35"/>
      <c r="N47" s="106" t="s">
        <v>139</v>
      </c>
      <c r="O47" s="106"/>
      <c r="P47" s="106"/>
      <c r="Q47" s="106"/>
      <c r="R47" s="106"/>
      <c r="S47" s="46"/>
      <c r="T47" s="86">
        <v>167</v>
      </c>
      <c r="U47" s="77">
        <v>213</v>
      </c>
      <c r="V47" s="157">
        <v>380</v>
      </c>
      <c r="W47" s="157"/>
      <c r="X47" s="158"/>
      <c r="Y47" s="20"/>
      <c r="Z47" s="16"/>
      <c r="AA47" s="106" t="s">
        <v>147</v>
      </c>
      <c r="AB47" s="106"/>
      <c r="AC47" s="106"/>
      <c r="AD47" s="106"/>
      <c r="AE47" s="106"/>
      <c r="AF47" s="46"/>
      <c r="AG47" s="77">
        <v>218</v>
      </c>
      <c r="AH47" s="77">
        <v>281</v>
      </c>
      <c r="AI47" s="157">
        <v>499</v>
      </c>
      <c r="AJ47" s="157"/>
      <c r="AK47" s="158"/>
      <c r="AL47" s="65" t="s">
        <v>299</v>
      </c>
      <c r="AM47" s="106" t="s">
        <v>208</v>
      </c>
      <c r="AN47" s="106"/>
      <c r="AO47" s="106"/>
      <c r="AP47" s="106"/>
      <c r="AQ47" s="106"/>
      <c r="AR47" s="65"/>
      <c r="AS47" s="68">
        <v>26</v>
      </c>
      <c r="AT47" s="68">
        <v>25</v>
      </c>
      <c r="AU47" s="161">
        <v>51</v>
      </c>
      <c r="AV47" s="161"/>
      <c r="AW47" s="167"/>
      <c r="AX47" s="35"/>
    </row>
    <row r="48" spans="1:50" ht="18" customHeight="1" x14ac:dyDescent="0.15">
      <c r="A48" s="36"/>
      <c r="B48" s="106" t="s">
        <v>266</v>
      </c>
      <c r="C48" s="106"/>
      <c r="D48" s="106"/>
      <c r="E48" s="106"/>
      <c r="F48" s="106"/>
      <c r="G48" s="46"/>
      <c r="H48" s="86">
        <v>145</v>
      </c>
      <c r="I48" s="77">
        <v>133</v>
      </c>
      <c r="J48" s="157">
        <v>278</v>
      </c>
      <c r="K48" s="157"/>
      <c r="L48" s="158"/>
      <c r="M48" s="35"/>
      <c r="N48" s="106" t="s">
        <v>143</v>
      </c>
      <c r="O48" s="106"/>
      <c r="P48" s="106"/>
      <c r="Q48" s="106"/>
      <c r="R48" s="106"/>
      <c r="S48" s="46"/>
      <c r="T48" s="86">
        <v>129</v>
      </c>
      <c r="U48" s="77">
        <v>115</v>
      </c>
      <c r="V48" s="157">
        <v>244</v>
      </c>
      <c r="W48" s="157"/>
      <c r="X48" s="158"/>
      <c r="Y48" s="20"/>
      <c r="Z48" s="16"/>
      <c r="AA48" s="106" t="s">
        <v>300</v>
      </c>
      <c r="AB48" s="106"/>
      <c r="AC48" s="106"/>
      <c r="AD48" s="106"/>
      <c r="AE48" s="106"/>
      <c r="AF48" s="46"/>
      <c r="AG48" s="77">
        <v>198</v>
      </c>
      <c r="AH48" s="77">
        <v>241</v>
      </c>
      <c r="AI48" s="157">
        <v>439</v>
      </c>
      <c r="AJ48" s="157"/>
      <c r="AK48" s="158"/>
      <c r="AL48" s="65"/>
      <c r="AM48" s="106" t="s">
        <v>226</v>
      </c>
      <c r="AN48" s="106"/>
      <c r="AO48" s="106"/>
      <c r="AP48" s="106"/>
      <c r="AQ48" s="106"/>
      <c r="AR48" s="65"/>
      <c r="AS48" s="75">
        <v>26</v>
      </c>
      <c r="AT48" s="75">
        <v>25</v>
      </c>
      <c r="AU48" s="157">
        <v>51</v>
      </c>
      <c r="AV48" s="157"/>
      <c r="AW48" s="166"/>
      <c r="AX48" s="35"/>
    </row>
    <row r="49" spans="1:50" ht="18" customHeight="1" x14ac:dyDescent="0.15">
      <c r="A49" s="36"/>
      <c r="B49" s="106" t="s">
        <v>142</v>
      </c>
      <c r="C49" s="106"/>
      <c r="D49" s="106"/>
      <c r="E49" s="106"/>
      <c r="F49" s="106"/>
      <c r="G49" s="46"/>
      <c r="H49" s="86">
        <v>179</v>
      </c>
      <c r="I49" s="77">
        <v>178</v>
      </c>
      <c r="J49" s="157">
        <v>357</v>
      </c>
      <c r="K49" s="157"/>
      <c r="L49" s="158"/>
      <c r="M49" s="35"/>
      <c r="N49" s="106" t="s">
        <v>146</v>
      </c>
      <c r="O49" s="106"/>
      <c r="P49" s="106"/>
      <c r="Q49" s="106"/>
      <c r="R49" s="106"/>
      <c r="S49" s="46"/>
      <c r="T49" s="86">
        <v>261</v>
      </c>
      <c r="U49" s="77">
        <v>365</v>
      </c>
      <c r="V49" s="157">
        <v>626</v>
      </c>
      <c r="W49" s="157"/>
      <c r="X49" s="158"/>
      <c r="Y49" s="20"/>
      <c r="Z49" s="16"/>
      <c r="AA49" s="106" t="s">
        <v>92</v>
      </c>
      <c r="AB49" s="106"/>
      <c r="AC49" s="106"/>
      <c r="AD49" s="106"/>
      <c r="AE49" s="106"/>
      <c r="AF49" s="46"/>
      <c r="AG49" s="77">
        <v>211</v>
      </c>
      <c r="AH49" s="77">
        <v>247</v>
      </c>
      <c r="AI49" s="157">
        <v>458</v>
      </c>
      <c r="AJ49" s="157"/>
      <c r="AK49" s="158"/>
      <c r="AL49" s="35"/>
      <c r="AM49" s="106"/>
      <c r="AN49" s="106"/>
      <c r="AO49" s="106"/>
      <c r="AP49" s="106"/>
      <c r="AQ49" s="106"/>
      <c r="AR49" s="73"/>
      <c r="AS49" s="71"/>
      <c r="AT49" s="42"/>
      <c r="AU49" s="42"/>
      <c r="AV49" s="42"/>
      <c r="AW49" s="69"/>
      <c r="AX49" s="35"/>
    </row>
    <row r="50" spans="1:50" ht="18" customHeight="1" x14ac:dyDescent="0.15">
      <c r="A50" s="36"/>
      <c r="B50" s="106" t="s">
        <v>145</v>
      </c>
      <c r="C50" s="106"/>
      <c r="D50" s="106"/>
      <c r="E50" s="106"/>
      <c r="F50" s="106"/>
      <c r="G50" s="46"/>
      <c r="H50" s="86">
        <v>90</v>
      </c>
      <c r="I50" s="77">
        <v>128</v>
      </c>
      <c r="J50" s="157">
        <v>218</v>
      </c>
      <c r="K50" s="157"/>
      <c r="L50" s="158"/>
      <c r="M50" s="65" t="s">
        <v>156</v>
      </c>
      <c r="N50" s="106" t="s">
        <v>208</v>
      </c>
      <c r="O50" s="106"/>
      <c r="P50" s="106"/>
      <c r="Q50" s="106"/>
      <c r="R50" s="106"/>
      <c r="S50" s="70"/>
      <c r="T50" s="18">
        <v>1475</v>
      </c>
      <c r="U50" s="68">
        <v>1874</v>
      </c>
      <c r="V50" s="161">
        <v>3349</v>
      </c>
      <c r="W50" s="161"/>
      <c r="X50" s="162"/>
      <c r="Y50" s="26"/>
      <c r="Z50" s="13" t="s">
        <v>163</v>
      </c>
      <c r="AA50" s="106" t="s">
        <v>208</v>
      </c>
      <c r="AB50" s="106"/>
      <c r="AC50" s="106"/>
      <c r="AD50" s="106"/>
      <c r="AE50" s="106"/>
      <c r="AF50" s="70"/>
      <c r="AG50" s="68">
        <v>1975</v>
      </c>
      <c r="AH50" s="68">
        <v>2322</v>
      </c>
      <c r="AI50" s="161">
        <v>4297</v>
      </c>
      <c r="AJ50" s="161"/>
      <c r="AK50" s="162"/>
      <c r="AL50" s="35"/>
      <c r="AM50" s="46"/>
      <c r="AN50" s="46"/>
      <c r="AO50" s="46"/>
      <c r="AP50" s="46"/>
      <c r="AQ50" s="46"/>
      <c r="AR50" s="73"/>
      <c r="AS50" s="71"/>
      <c r="AT50" s="42"/>
      <c r="AU50" s="42"/>
      <c r="AV50" s="42"/>
      <c r="AW50" s="69"/>
      <c r="AX50" s="35"/>
    </row>
    <row r="51" spans="1:50" ht="18" customHeight="1" x14ac:dyDescent="0.15">
      <c r="A51" s="25" t="s">
        <v>162</v>
      </c>
      <c r="B51" s="106" t="s">
        <v>262</v>
      </c>
      <c r="C51" s="106"/>
      <c r="D51" s="106"/>
      <c r="E51" s="106"/>
      <c r="F51" s="106"/>
      <c r="G51" s="46"/>
      <c r="H51" s="18">
        <v>851</v>
      </c>
      <c r="I51" s="68">
        <v>1130</v>
      </c>
      <c r="J51" s="161">
        <v>1981</v>
      </c>
      <c r="K51" s="161"/>
      <c r="L51" s="162"/>
      <c r="M51" s="35"/>
      <c r="N51" s="106" t="s">
        <v>150</v>
      </c>
      <c r="O51" s="106"/>
      <c r="P51" s="106"/>
      <c r="Q51" s="106"/>
      <c r="R51" s="106"/>
      <c r="S51" s="46"/>
      <c r="T51" s="86">
        <v>919</v>
      </c>
      <c r="U51" s="88">
        <v>1166</v>
      </c>
      <c r="V51" s="157">
        <v>2085</v>
      </c>
      <c r="W51" s="157"/>
      <c r="X51" s="158"/>
      <c r="Y51" s="20"/>
      <c r="Z51" s="16"/>
      <c r="AA51" s="106" t="s">
        <v>301</v>
      </c>
      <c r="AB51" s="106"/>
      <c r="AC51" s="106"/>
      <c r="AD51" s="106"/>
      <c r="AE51" s="106"/>
      <c r="AF51" s="46"/>
      <c r="AG51" s="88">
        <v>1090</v>
      </c>
      <c r="AH51" s="88">
        <v>1290</v>
      </c>
      <c r="AI51" s="157">
        <v>2380</v>
      </c>
      <c r="AJ51" s="157"/>
      <c r="AK51" s="158"/>
      <c r="AL51" s="35"/>
      <c r="AM51" s="46"/>
      <c r="AN51" s="46"/>
      <c r="AO51" s="46"/>
      <c r="AP51" s="46"/>
      <c r="AQ51" s="46"/>
      <c r="AR51" s="73"/>
      <c r="AS51" s="71"/>
      <c r="AT51" s="42"/>
      <c r="AU51" s="42"/>
      <c r="AV51" s="42"/>
      <c r="AW51" s="69"/>
      <c r="AX51" s="35"/>
    </row>
    <row r="52" spans="1:50" ht="18" customHeight="1" x14ac:dyDescent="0.15">
      <c r="A52" s="36"/>
      <c r="B52" s="106" t="s">
        <v>267</v>
      </c>
      <c r="C52" s="106"/>
      <c r="D52" s="106"/>
      <c r="E52" s="106"/>
      <c r="F52" s="106"/>
      <c r="G52" s="70"/>
      <c r="H52" s="86">
        <v>168</v>
      </c>
      <c r="I52" s="77">
        <v>216</v>
      </c>
      <c r="J52" s="157">
        <v>384</v>
      </c>
      <c r="K52" s="157"/>
      <c r="L52" s="158"/>
      <c r="M52" s="35"/>
      <c r="N52" s="106" t="s">
        <v>205</v>
      </c>
      <c r="O52" s="106"/>
      <c r="P52" s="106"/>
      <c r="Q52" s="106"/>
      <c r="R52" s="106"/>
      <c r="S52" s="46"/>
      <c r="T52" s="86">
        <v>556</v>
      </c>
      <c r="U52" s="77">
        <v>708</v>
      </c>
      <c r="V52" s="157">
        <v>1264</v>
      </c>
      <c r="W52" s="157"/>
      <c r="X52" s="158"/>
      <c r="Y52" s="20"/>
      <c r="Z52" s="16"/>
      <c r="AA52" s="106" t="s">
        <v>160</v>
      </c>
      <c r="AB52" s="106"/>
      <c r="AC52" s="106"/>
      <c r="AD52" s="106"/>
      <c r="AE52" s="106"/>
      <c r="AF52" s="46"/>
      <c r="AG52" s="88">
        <v>885</v>
      </c>
      <c r="AH52" s="88">
        <v>1032</v>
      </c>
      <c r="AI52" s="157">
        <v>1917</v>
      </c>
      <c r="AJ52" s="157"/>
      <c r="AK52" s="158"/>
      <c r="AL52" s="35"/>
      <c r="AM52" s="46"/>
      <c r="AN52" s="46"/>
      <c r="AO52" s="46"/>
      <c r="AP52" s="46"/>
      <c r="AQ52" s="46"/>
      <c r="AR52" s="73"/>
      <c r="AS52" s="71"/>
      <c r="AT52" s="42"/>
      <c r="AU52" s="42"/>
      <c r="AV52" s="42"/>
      <c r="AW52" s="69"/>
      <c r="AX52" s="35"/>
    </row>
    <row r="53" spans="1:50" ht="18" customHeight="1" x14ac:dyDescent="0.15">
      <c r="A53" s="36"/>
      <c r="B53" s="106" t="s">
        <v>152</v>
      </c>
      <c r="C53" s="106"/>
      <c r="D53" s="106"/>
      <c r="E53" s="106"/>
      <c r="F53" s="106"/>
      <c r="G53" s="46"/>
      <c r="H53" s="86">
        <v>234</v>
      </c>
      <c r="I53" s="77">
        <v>338</v>
      </c>
      <c r="J53" s="157">
        <v>572</v>
      </c>
      <c r="K53" s="157"/>
      <c r="L53" s="158"/>
      <c r="M53" s="65" t="s">
        <v>255</v>
      </c>
      <c r="N53" s="106" t="s">
        <v>208</v>
      </c>
      <c r="O53" s="106"/>
      <c r="P53" s="106"/>
      <c r="Q53" s="106"/>
      <c r="R53" s="106"/>
      <c r="S53" s="70"/>
      <c r="T53" s="18">
        <v>26</v>
      </c>
      <c r="U53" s="68">
        <v>24</v>
      </c>
      <c r="V53" s="161">
        <v>50</v>
      </c>
      <c r="W53" s="161"/>
      <c r="X53" s="162"/>
      <c r="Y53" s="26"/>
      <c r="Z53" s="13" t="s">
        <v>166</v>
      </c>
      <c r="AA53" s="106" t="s">
        <v>208</v>
      </c>
      <c r="AB53" s="106"/>
      <c r="AC53" s="106"/>
      <c r="AD53" s="106"/>
      <c r="AE53" s="106"/>
      <c r="AF53" s="70"/>
      <c r="AG53" s="68">
        <v>2725</v>
      </c>
      <c r="AH53" s="68">
        <v>2743</v>
      </c>
      <c r="AI53" s="161">
        <v>5468</v>
      </c>
      <c r="AJ53" s="161"/>
      <c r="AK53" s="162"/>
      <c r="AL53" s="35"/>
      <c r="AM53" s="46"/>
      <c r="AN53" s="46"/>
      <c r="AO53" s="46"/>
      <c r="AP53" s="46"/>
      <c r="AQ53" s="46"/>
      <c r="AR53" s="73"/>
      <c r="AS53" s="71"/>
      <c r="AT53" s="42"/>
      <c r="AU53" s="42"/>
      <c r="AV53" s="42"/>
      <c r="AW53" s="69"/>
      <c r="AX53" s="35"/>
    </row>
    <row r="54" spans="1:50" ht="18" customHeight="1" x14ac:dyDescent="0.15">
      <c r="A54" s="36"/>
      <c r="B54" s="106" t="s">
        <v>155</v>
      </c>
      <c r="C54" s="106"/>
      <c r="D54" s="106"/>
      <c r="E54" s="106"/>
      <c r="F54" s="106"/>
      <c r="G54" s="46"/>
      <c r="H54" s="86">
        <v>198</v>
      </c>
      <c r="I54" s="77">
        <v>257</v>
      </c>
      <c r="J54" s="157">
        <v>455</v>
      </c>
      <c r="K54" s="157"/>
      <c r="L54" s="158"/>
      <c r="M54" s="35"/>
      <c r="N54" s="106" t="s">
        <v>159</v>
      </c>
      <c r="O54" s="106"/>
      <c r="P54" s="106"/>
      <c r="Q54" s="106"/>
      <c r="R54" s="106"/>
      <c r="S54" s="46"/>
      <c r="T54" s="86">
        <v>26</v>
      </c>
      <c r="U54" s="77">
        <v>24</v>
      </c>
      <c r="V54" s="157">
        <v>50</v>
      </c>
      <c r="W54" s="157"/>
      <c r="X54" s="158"/>
      <c r="Y54" s="20"/>
      <c r="Z54" s="16"/>
      <c r="AA54" s="106" t="s">
        <v>302</v>
      </c>
      <c r="AB54" s="106"/>
      <c r="AC54" s="106"/>
      <c r="AD54" s="106"/>
      <c r="AE54" s="106"/>
      <c r="AF54" s="46"/>
      <c r="AG54" s="88">
        <v>2725</v>
      </c>
      <c r="AH54" s="88">
        <v>2743</v>
      </c>
      <c r="AI54" s="157">
        <v>5468</v>
      </c>
      <c r="AJ54" s="157"/>
      <c r="AK54" s="158"/>
      <c r="AL54" s="65"/>
      <c r="AM54" s="159"/>
      <c r="AN54" s="159"/>
      <c r="AO54" s="159"/>
      <c r="AP54" s="159"/>
      <c r="AQ54" s="159"/>
      <c r="AR54" s="73"/>
      <c r="AS54" s="71"/>
      <c r="AT54" s="42"/>
      <c r="AU54" s="42"/>
      <c r="AV54" s="42"/>
      <c r="AW54" s="69"/>
      <c r="AX54" s="35"/>
    </row>
    <row r="55" spans="1:50" ht="18" customHeight="1" x14ac:dyDescent="0.15">
      <c r="A55" s="36"/>
      <c r="B55" s="106" t="s">
        <v>158</v>
      </c>
      <c r="C55" s="106"/>
      <c r="D55" s="106"/>
      <c r="E55" s="106"/>
      <c r="F55" s="106"/>
      <c r="G55" s="46"/>
      <c r="H55" s="86">
        <v>251</v>
      </c>
      <c r="I55" s="77">
        <v>319</v>
      </c>
      <c r="J55" s="157">
        <v>570</v>
      </c>
      <c r="K55" s="157"/>
      <c r="L55" s="158"/>
      <c r="M55" s="65" t="s">
        <v>236</v>
      </c>
      <c r="N55" s="171" t="s">
        <v>208</v>
      </c>
      <c r="O55" s="171"/>
      <c r="P55" s="171"/>
      <c r="Q55" s="171"/>
      <c r="R55" s="171"/>
      <c r="S55" s="46"/>
      <c r="T55" s="18">
        <v>33</v>
      </c>
      <c r="U55" s="68">
        <v>28</v>
      </c>
      <c r="V55" s="161">
        <v>61</v>
      </c>
      <c r="W55" s="161"/>
      <c r="X55" s="162"/>
      <c r="Y55" s="26"/>
      <c r="Z55" s="13" t="s">
        <v>29</v>
      </c>
      <c r="AA55" s="106" t="s">
        <v>208</v>
      </c>
      <c r="AB55" s="106"/>
      <c r="AC55" s="106"/>
      <c r="AD55" s="106"/>
      <c r="AE55" s="106"/>
      <c r="AF55" s="70"/>
      <c r="AG55" s="68">
        <v>1305</v>
      </c>
      <c r="AH55" s="68">
        <v>1637</v>
      </c>
      <c r="AI55" s="161">
        <v>2942</v>
      </c>
      <c r="AJ55" s="161"/>
      <c r="AK55" s="162"/>
      <c r="AL55" s="35"/>
      <c r="AM55" s="106"/>
      <c r="AN55" s="106"/>
      <c r="AO55" s="106"/>
      <c r="AP55" s="106"/>
      <c r="AQ55" s="106"/>
      <c r="AR55" s="73"/>
      <c r="AS55" s="71"/>
      <c r="AT55" s="42"/>
      <c r="AU55" s="42"/>
      <c r="AV55" s="42"/>
      <c r="AW55" s="69"/>
      <c r="AX55" s="35"/>
    </row>
    <row r="56" spans="1:50" ht="18" customHeight="1" x14ac:dyDescent="0.15">
      <c r="A56" s="25" t="s">
        <v>170</v>
      </c>
      <c r="B56" s="106" t="s">
        <v>262</v>
      </c>
      <c r="C56" s="106"/>
      <c r="D56" s="106"/>
      <c r="E56" s="106"/>
      <c r="F56" s="106"/>
      <c r="G56" s="46"/>
      <c r="H56" s="18">
        <v>697</v>
      </c>
      <c r="I56" s="68">
        <v>942</v>
      </c>
      <c r="J56" s="161">
        <v>1639</v>
      </c>
      <c r="K56" s="161"/>
      <c r="L56" s="162"/>
      <c r="M56" s="35"/>
      <c r="N56" s="106" t="s">
        <v>303</v>
      </c>
      <c r="O56" s="106"/>
      <c r="P56" s="106"/>
      <c r="Q56" s="106"/>
      <c r="R56" s="106"/>
      <c r="S56" s="70"/>
      <c r="T56" s="86">
        <v>33</v>
      </c>
      <c r="U56" s="77">
        <v>28</v>
      </c>
      <c r="V56" s="157">
        <v>61</v>
      </c>
      <c r="W56" s="157"/>
      <c r="X56" s="158"/>
      <c r="Y56" s="20"/>
      <c r="Z56" s="16"/>
      <c r="AA56" s="106" t="s">
        <v>304</v>
      </c>
      <c r="AB56" s="106"/>
      <c r="AC56" s="106"/>
      <c r="AD56" s="106"/>
      <c r="AE56" s="106"/>
      <c r="AF56" s="46"/>
      <c r="AG56" s="77">
        <v>129</v>
      </c>
      <c r="AH56" s="77">
        <v>162</v>
      </c>
      <c r="AI56" s="157">
        <v>291</v>
      </c>
      <c r="AJ56" s="157"/>
      <c r="AK56" s="158"/>
      <c r="AL56" s="160"/>
      <c r="AM56" s="160"/>
      <c r="AN56" s="160"/>
      <c r="AO56" s="160"/>
      <c r="AP56" s="160"/>
      <c r="AQ56" s="160"/>
      <c r="AR56" s="73"/>
      <c r="AS56" s="71"/>
      <c r="AT56" s="42"/>
      <c r="AU56" s="42"/>
      <c r="AV56" s="42"/>
      <c r="AW56" s="69"/>
      <c r="AX56" s="35"/>
    </row>
    <row r="57" spans="1:50" ht="18" customHeight="1" x14ac:dyDescent="0.15">
      <c r="A57" s="36"/>
      <c r="B57" s="106" t="s">
        <v>268</v>
      </c>
      <c r="C57" s="106"/>
      <c r="D57" s="106"/>
      <c r="E57" s="106"/>
      <c r="F57" s="106"/>
      <c r="G57" s="46"/>
      <c r="H57" s="78">
        <v>201</v>
      </c>
      <c r="I57" s="75">
        <v>279</v>
      </c>
      <c r="J57" s="157">
        <v>480</v>
      </c>
      <c r="K57" s="157"/>
      <c r="L57" s="158"/>
      <c r="M57" s="65" t="s">
        <v>237</v>
      </c>
      <c r="N57" s="106" t="s">
        <v>208</v>
      </c>
      <c r="O57" s="106"/>
      <c r="P57" s="106"/>
      <c r="Q57" s="106"/>
      <c r="R57" s="106"/>
      <c r="S57" s="46"/>
      <c r="T57" s="18">
        <v>6</v>
      </c>
      <c r="U57" s="68">
        <v>13</v>
      </c>
      <c r="V57" s="161">
        <v>19</v>
      </c>
      <c r="W57" s="161"/>
      <c r="X57" s="162"/>
      <c r="Y57" s="26"/>
      <c r="Z57" s="16"/>
      <c r="AA57" s="106" t="s">
        <v>169</v>
      </c>
      <c r="AB57" s="106"/>
      <c r="AC57" s="106"/>
      <c r="AD57" s="106"/>
      <c r="AE57" s="106"/>
      <c r="AF57" s="46"/>
      <c r="AG57" s="77">
        <v>50</v>
      </c>
      <c r="AH57" s="77">
        <v>75</v>
      </c>
      <c r="AI57" s="157">
        <v>125</v>
      </c>
      <c r="AJ57" s="157"/>
      <c r="AK57" s="158"/>
      <c r="AL57" s="65"/>
      <c r="AM57" s="65"/>
      <c r="AN57" s="65"/>
      <c r="AO57" s="65"/>
      <c r="AP57" s="65"/>
      <c r="AQ57" s="65"/>
      <c r="AR57" s="73"/>
      <c r="AS57" s="71"/>
      <c r="AT57" s="42"/>
      <c r="AU57" s="109"/>
      <c r="AV57" s="109"/>
      <c r="AW57" s="163"/>
      <c r="AX57" s="35"/>
    </row>
    <row r="58" spans="1:50" ht="18" customHeight="1" x14ac:dyDescent="0.15">
      <c r="A58" s="36"/>
      <c r="B58" s="106" t="s">
        <v>165</v>
      </c>
      <c r="C58" s="106"/>
      <c r="D58" s="106"/>
      <c r="E58" s="106"/>
      <c r="F58" s="106"/>
      <c r="G58" s="46"/>
      <c r="H58" s="78">
        <v>191</v>
      </c>
      <c r="I58" s="75">
        <v>245</v>
      </c>
      <c r="J58" s="157">
        <v>436</v>
      </c>
      <c r="K58" s="157"/>
      <c r="L58" s="158"/>
      <c r="M58" s="67"/>
      <c r="N58" s="106" t="s">
        <v>305</v>
      </c>
      <c r="O58" s="106"/>
      <c r="P58" s="106"/>
      <c r="Q58" s="106"/>
      <c r="R58" s="106"/>
      <c r="S58" s="70"/>
      <c r="T58" s="86">
        <v>6</v>
      </c>
      <c r="U58" s="77">
        <v>13</v>
      </c>
      <c r="V58" s="157">
        <v>19</v>
      </c>
      <c r="W58" s="157"/>
      <c r="X58" s="158"/>
      <c r="Y58" s="20"/>
      <c r="Z58" s="16"/>
      <c r="AA58" s="106" t="s">
        <v>256</v>
      </c>
      <c r="AB58" s="106"/>
      <c r="AC58" s="106"/>
      <c r="AD58" s="106"/>
      <c r="AE58" s="106"/>
      <c r="AF58" s="46"/>
      <c r="AG58" s="77">
        <v>106</v>
      </c>
      <c r="AH58" s="77">
        <v>145</v>
      </c>
      <c r="AI58" s="157">
        <v>251</v>
      </c>
      <c r="AJ58" s="157"/>
      <c r="AK58" s="158"/>
      <c r="AL58" s="160"/>
      <c r="AM58" s="160"/>
      <c r="AN58" s="160"/>
      <c r="AO58" s="160"/>
      <c r="AP58" s="160"/>
      <c r="AQ58" s="160"/>
      <c r="AR58" s="73"/>
      <c r="AS58" s="74"/>
      <c r="AT58" s="68"/>
      <c r="AU58" s="168"/>
      <c r="AV58" s="168"/>
      <c r="AW58" s="169"/>
      <c r="AX58" s="35"/>
    </row>
    <row r="59" spans="1:50" ht="18" customHeight="1" x14ac:dyDescent="0.15">
      <c r="A59" s="36"/>
      <c r="B59" s="106" t="s">
        <v>167</v>
      </c>
      <c r="C59" s="106"/>
      <c r="D59" s="106"/>
      <c r="E59" s="106"/>
      <c r="F59" s="106"/>
      <c r="G59" s="46"/>
      <c r="H59" s="78">
        <v>157</v>
      </c>
      <c r="I59" s="75">
        <v>212</v>
      </c>
      <c r="J59" s="157">
        <v>369</v>
      </c>
      <c r="K59" s="157"/>
      <c r="L59" s="158"/>
      <c r="M59" s="65" t="s">
        <v>238</v>
      </c>
      <c r="N59" s="106" t="s">
        <v>208</v>
      </c>
      <c r="O59" s="106"/>
      <c r="P59" s="106"/>
      <c r="Q59" s="106"/>
      <c r="R59" s="106"/>
      <c r="S59" s="70"/>
      <c r="T59" s="18">
        <v>46</v>
      </c>
      <c r="U59" s="68">
        <v>38</v>
      </c>
      <c r="V59" s="161">
        <v>84</v>
      </c>
      <c r="W59" s="161"/>
      <c r="X59" s="162"/>
      <c r="Y59" s="26"/>
      <c r="Z59" s="16"/>
      <c r="AA59" s="106" t="s">
        <v>23</v>
      </c>
      <c r="AB59" s="106"/>
      <c r="AC59" s="106"/>
      <c r="AD59" s="106"/>
      <c r="AE59" s="106"/>
      <c r="AF59" s="46"/>
      <c r="AG59" s="77">
        <v>29</v>
      </c>
      <c r="AH59" s="77">
        <v>40</v>
      </c>
      <c r="AI59" s="157">
        <v>69</v>
      </c>
      <c r="AJ59" s="157"/>
      <c r="AK59" s="158"/>
      <c r="AL59" s="65"/>
      <c r="AM59" s="65"/>
      <c r="AN59" s="65"/>
      <c r="AO59" s="65"/>
      <c r="AP59" s="65"/>
      <c r="AQ59" s="65"/>
      <c r="AR59" s="73"/>
      <c r="AS59" s="71"/>
      <c r="AT59" s="42"/>
      <c r="AU59" s="42"/>
      <c r="AV59" s="42"/>
      <c r="AW59" s="69"/>
      <c r="AX59" s="35"/>
    </row>
    <row r="60" spans="1:50" ht="18" customHeight="1" thickBot="1" x14ac:dyDescent="0.2">
      <c r="A60" s="27"/>
      <c r="B60" s="170" t="s">
        <v>168</v>
      </c>
      <c r="C60" s="170"/>
      <c r="D60" s="170"/>
      <c r="E60" s="170"/>
      <c r="F60" s="170"/>
      <c r="G60" s="66"/>
      <c r="H60" s="89">
        <v>148</v>
      </c>
      <c r="I60" s="90">
        <v>206</v>
      </c>
      <c r="J60" s="164">
        <v>354</v>
      </c>
      <c r="K60" s="164"/>
      <c r="L60" s="165"/>
      <c r="M60" s="6"/>
      <c r="N60" s="170" t="s">
        <v>22</v>
      </c>
      <c r="O60" s="170"/>
      <c r="P60" s="170"/>
      <c r="Q60" s="170"/>
      <c r="R60" s="170"/>
      <c r="S60" s="66"/>
      <c r="T60" s="89">
        <v>46</v>
      </c>
      <c r="U60" s="90">
        <v>38</v>
      </c>
      <c r="V60" s="164">
        <v>84</v>
      </c>
      <c r="W60" s="164"/>
      <c r="X60" s="165"/>
      <c r="Y60" s="20"/>
      <c r="Z60" s="28"/>
      <c r="AA60" s="170" t="s">
        <v>257</v>
      </c>
      <c r="AB60" s="170"/>
      <c r="AC60" s="170"/>
      <c r="AD60" s="170"/>
      <c r="AE60" s="170"/>
      <c r="AF60" s="66"/>
      <c r="AG60" s="91">
        <v>628</v>
      </c>
      <c r="AH60" s="91">
        <v>746</v>
      </c>
      <c r="AI60" s="164">
        <v>1374</v>
      </c>
      <c r="AJ60" s="164"/>
      <c r="AK60" s="165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29"/>
    </row>
    <row r="61" spans="1:50" ht="18" customHeight="1" x14ac:dyDescent="0.15">
      <c r="A61" s="45"/>
      <c r="B61" s="45"/>
      <c r="C61" s="45"/>
      <c r="D61" s="45"/>
      <c r="E61" s="45"/>
      <c r="F61" s="45"/>
      <c r="G61" s="45"/>
      <c r="H61" s="4"/>
      <c r="I61" s="4"/>
      <c r="J61" s="35"/>
      <c r="K61" s="35"/>
      <c r="L61" s="35"/>
      <c r="W61" s="35"/>
      <c r="Y61" s="35"/>
      <c r="Z61" s="35"/>
      <c r="AA61" s="35"/>
      <c r="AB61" s="35"/>
      <c r="AC61" s="35"/>
      <c r="AD61" s="35"/>
      <c r="AE61" s="35"/>
      <c r="AG61" s="35"/>
      <c r="AH61" s="35"/>
      <c r="AI61" s="35"/>
      <c r="AJ61" s="35"/>
      <c r="AK61" s="35"/>
      <c r="AL61" s="35"/>
      <c r="AQ61" s="138" t="s">
        <v>9</v>
      </c>
      <c r="AR61" s="138"/>
      <c r="AS61" s="139"/>
      <c r="AT61" s="139"/>
      <c r="AU61" s="139"/>
      <c r="AV61" s="139"/>
      <c r="AW61" s="139"/>
    </row>
    <row r="62" spans="1:50" ht="18" customHeight="1" x14ac:dyDescent="0.15">
      <c r="Z62" s="35"/>
      <c r="AA62" s="35"/>
      <c r="AB62" s="35"/>
      <c r="AC62" s="35"/>
      <c r="AD62" s="35"/>
      <c r="AE62" s="35"/>
      <c r="AG62" s="35"/>
      <c r="AH62" s="35"/>
      <c r="AI62" s="35"/>
      <c r="AJ62" s="35"/>
      <c r="AK62" s="35"/>
    </row>
    <row r="63" spans="1:50" ht="18" customHeight="1" x14ac:dyDescent="0.15">
      <c r="Z63" s="35"/>
      <c r="AA63" s="35"/>
      <c r="AB63" s="35"/>
      <c r="AC63" s="35"/>
      <c r="AD63" s="35"/>
      <c r="AE63" s="35"/>
    </row>
  </sheetData>
  <mergeCells count="444">
    <mergeCell ref="C10:D10"/>
    <mergeCell ref="A1:AD1"/>
    <mergeCell ref="A2:X2"/>
    <mergeCell ref="Z2:AW2"/>
    <mergeCell ref="A4:F4"/>
    <mergeCell ref="V4:X4"/>
    <mergeCell ref="Z4:AE4"/>
    <mergeCell ref="AI4:AK4"/>
    <mergeCell ref="AL4:AQ4"/>
    <mergeCell ref="AS3:AW3"/>
    <mergeCell ref="J4:L4"/>
    <mergeCell ref="AU4:AW4"/>
    <mergeCell ref="AI7:AK7"/>
    <mergeCell ref="N6:R6"/>
    <mergeCell ref="T6:T7"/>
    <mergeCell ref="AM7:AQ7"/>
    <mergeCell ref="AM8:AQ8"/>
    <mergeCell ref="A9:B9"/>
    <mergeCell ref="C9:D9"/>
    <mergeCell ref="AQ61:AW61"/>
    <mergeCell ref="AU37:AW37"/>
    <mergeCell ref="AU40:AW40"/>
    <mergeCell ref="AU44:AW44"/>
    <mergeCell ref="AU46:AW46"/>
    <mergeCell ref="A5:F5"/>
    <mergeCell ref="J5:L5"/>
    <mergeCell ref="AU5:AW5"/>
    <mergeCell ref="A6:B6"/>
    <mergeCell ref="J6:L6"/>
    <mergeCell ref="AM38:AQ38"/>
    <mergeCell ref="AU39:AW39"/>
    <mergeCell ref="AI8:AK8"/>
    <mergeCell ref="AU10:AW10"/>
    <mergeCell ref="AM10:AQ10"/>
    <mergeCell ref="AI9:AK9"/>
    <mergeCell ref="AM9:AQ9"/>
    <mergeCell ref="AU9:AW9"/>
    <mergeCell ref="AI13:AK13"/>
    <mergeCell ref="AU11:AW11"/>
    <mergeCell ref="N5:R5"/>
    <mergeCell ref="A7:B7"/>
    <mergeCell ref="E7:F7"/>
    <mergeCell ref="J35:L36"/>
    <mergeCell ref="V11:X11"/>
    <mergeCell ref="B13:F13"/>
    <mergeCell ref="J9:L9"/>
    <mergeCell ref="AM5:AQ5"/>
    <mergeCell ref="AI5:AK5"/>
    <mergeCell ref="M4:R4"/>
    <mergeCell ref="AA58:AE58"/>
    <mergeCell ref="V9:X9"/>
    <mergeCell ref="AA7:AE7"/>
    <mergeCell ref="T28:T30"/>
    <mergeCell ref="U28:U30"/>
    <mergeCell ref="V31:X31"/>
    <mergeCell ref="V8:X8"/>
    <mergeCell ref="E8:F8"/>
    <mergeCell ref="J10:L10"/>
    <mergeCell ref="AA10:AE10"/>
    <mergeCell ref="V5:X5"/>
    <mergeCell ref="AA5:AE5"/>
    <mergeCell ref="J7:L7"/>
    <mergeCell ref="N10:R10"/>
    <mergeCell ref="V10:X10"/>
    <mergeCell ref="J8:L8"/>
    <mergeCell ref="AA9:AE9"/>
    <mergeCell ref="A10:B10"/>
    <mergeCell ref="AA60:AE60"/>
    <mergeCell ref="AU6:AW6"/>
    <mergeCell ref="AU8:AW8"/>
    <mergeCell ref="AM16:AQ16"/>
    <mergeCell ref="AU16:AW16"/>
    <mergeCell ref="AU15:AW15"/>
    <mergeCell ref="AA16:AE16"/>
    <mergeCell ref="N7:R7"/>
    <mergeCell ref="V6:X7"/>
    <mergeCell ref="AA11:AE11"/>
    <mergeCell ref="N9:R9"/>
    <mergeCell ref="V15:X15"/>
    <mergeCell ref="N8:R8"/>
    <mergeCell ref="U6:U7"/>
    <mergeCell ref="AI10:AK10"/>
    <mergeCell ref="AM11:AQ11"/>
    <mergeCell ref="AI11:AK11"/>
    <mergeCell ref="AU12:AW12"/>
    <mergeCell ref="AI6:AK6"/>
    <mergeCell ref="AA8:AE8"/>
    <mergeCell ref="AU7:AW7"/>
    <mergeCell ref="AM6:AQ6"/>
    <mergeCell ref="AA6:AE6"/>
    <mergeCell ref="N11:R11"/>
    <mergeCell ref="AU14:AW14"/>
    <mergeCell ref="AI17:AK17"/>
    <mergeCell ref="AM17:AQ17"/>
    <mergeCell ref="AU13:AW13"/>
    <mergeCell ref="J12:L12"/>
    <mergeCell ref="N12:R12"/>
    <mergeCell ref="AM13:AQ13"/>
    <mergeCell ref="AA12:AE12"/>
    <mergeCell ref="N13:R13"/>
    <mergeCell ref="V13:X13"/>
    <mergeCell ref="AI12:AK12"/>
    <mergeCell ref="AM12:AQ12"/>
    <mergeCell ref="J13:L13"/>
    <mergeCell ref="V12:X12"/>
    <mergeCell ref="AA13:AE13"/>
    <mergeCell ref="AU18:AW18"/>
    <mergeCell ref="AA20:AE20"/>
    <mergeCell ref="AM20:AQ20"/>
    <mergeCell ref="AI19:AK19"/>
    <mergeCell ref="AU19:AW19"/>
    <mergeCell ref="B18:F18"/>
    <mergeCell ref="J18:L18"/>
    <mergeCell ref="B20:F20"/>
    <mergeCell ref="N18:R18"/>
    <mergeCell ref="V18:X18"/>
    <mergeCell ref="AI18:AK18"/>
    <mergeCell ref="AM18:AQ18"/>
    <mergeCell ref="AA18:AE18"/>
    <mergeCell ref="B14:F14"/>
    <mergeCell ref="N14:R14"/>
    <mergeCell ref="AM15:AQ15"/>
    <mergeCell ref="V14:X14"/>
    <mergeCell ref="V16:X16"/>
    <mergeCell ref="N17:R17"/>
    <mergeCell ref="J15:L15"/>
    <mergeCell ref="V17:X17"/>
    <mergeCell ref="AI16:AK16"/>
    <mergeCell ref="N16:R16"/>
    <mergeCell ref="J16:L16"/>
    <mergeCell ref="N15:R15"/>
    <mergeCell ref="AA15:AE15"/>
    <mergeCell ref="AA14:AE14"/>
    <mergeCell ref="AM14:AQ14"/>
    <mergeCell ref="AI15:AK15"/>
    <mergeCell ref="AI14:AK14"/>
    <mergeCell ref="J14:L14"/>
    <mergeCell ref="AU26:AW26"/>
    <mergeCell ref="AA26:AE26"/>
    <mergeCell ref="AA25:AE25"/>
    <mergeCell ref="AU25:AW25"/>
    <mergeCell ref="AI26:AK26"/>
    <mergeCell ref="AM25:AQ25"/>
    <mergeCell ref="AI25:AK25"/>
    <mergeCell ref="B15:F15"/>
    <mergeCell ref="B16:F16"/>
    <mergeCell ref="J17:L17"/>
    <mergeCell ref="AU22:AW22"/>
    <mergeCell ref="AU21:AW21"/>
    <mergeCell ref="J22:L22"/>
    <mergeCell ref="B21:F21"/>
    <mergeCell ref="AI22:AK22"/>
    <mergeCell ref="AA17:AE17"/>
    <mergeCell ref="AU17:AW17"/>
    <mergeCell ref="AM19:AQ19"/>
    <mergeCell ref="AM21:AQ21"/>
    <mergeCell ref="AA21:AE21"/>
    <mergeCell ref="V22:X22"/>
    <mergeCell ref="J20:L20"/>
    <mergeCell ref="N21:R21"/>
    <mergeCell ref="J19:L19"/>
    <mergeCell ref="AU24:AW24"/>
    <mergeCell ref="AI23:AK23"/>
    <mergeCell ref="AU23:AW23"/>
    <mergeCell ref="V20:X20"/>
    <mergeCell ref="V19:X19"/>
    <mergeCell ref="N22:R22"/>
    <mergeCell ref="J21:L21"/>
    <mergeCell ref="N19:R19"/>
    <mergeCell ref="V21:X21"/>
    <mergeCell ref="AM23:AQ23"/>
    <mergeCell ref="AM22:AQ22"/>
    <mergeCell ref="AM24:AQ24"/>
    <mergeCell ref="AU20:AW20"/>
    <mergeCell ref="AA23:AE23"/>
    <mergeCell ref="AA24:AE24"/>
    <mergeCell ref="AM26:AQ26"/>
    <mergeCell ref="B26:F26"/>
    <mergeCell ref="J26:L26"/>
    <mergeCell ref="J24:L24"/>
    <mergeCell ref="N24:R24"/>
    <mergeCell ref="V24:X24"/>
    <mergeCell ref="AA19:AE19"/>
    <mergeCell ref="AI20:AK20"/>
    <mergeCell ref="N20:R20"/>
    <mergeCell ref="B23:F23"/>
    <mergeCell ref="J23:L23"/>
    <mergeCell ref="N23:R23"/>
    <mergeCell ref="V23:X23"/>
    <mergeCell ref="B24:F24"/>
    <mergeCell ref="B25:F25"/>
    <mergeCell ref="J25:L25"/>
    <mergeCell ref="N26:R26"/>
    <mergeCell ref="V26:X26"/>
    <mergeCell ref="B19:F19"/>
    <mergeCell ref="AI21:AK21"/>
    <mergeCell ref="AA22:AE22"/>
    <mergeCell ref="N25:R25"/>
    <mergeCell ref="V25:X25"/>
    <mergeCell ref="AI24:AK24"/>
    <mergeCell ref="J28:L28"/>
    <mergeCell ref="N28:R28"/>
    <mergeCell ref="B29:F29"/>
    <mergeCell ref="J29:L29"/>
    <mergeCell ref="N29:R29"/>
    <mergeCell ref="B27:F27"/>
    <mergeCell ref="J27:L27"/>
    <mergeCell ref="N27:R27"/>
    <mergeCell ref="V27:X27"/>
    <mergeCell ref="AA28:AE28"/>
    <mergeCell ref="V28:X30"/>
    <mergeCell ref="AA30:AE30"/>
    <mergeCell ref="AI28:AK28"/>
    <mergeCell ref="AU31:AW31"/>
    <mergeCell ref="AI32:AK32"/>
    <mergeCell ref="AM27:AQ27"/>
    <mergeCell ref="AM28:AQ28"/>
    <mergeCell ref="AI31:AK31"/>
    <mergeCell ref="AM29:AQ29"/>
    <mergeCell ref="AM30:AQ30"/>
    <mergeCell ref="AU30:AW30"/>
    <mergeCell ref="AU29:AW29"/>
    <mergeCell ref="AM31:AQ31"/>
    <mergeCell ref="AU28:AW28"/>
    <mergeCell ref="AI27:AK27"/>
    <mergeCell ref="AU27:AW27"/>
    <mergeCell ref="AA27:AE27"/>
    <mergeCell ref="B33:F33"/>
    <mergeCell ref="J33:L33"/>
    <mergeCell ref="N33:R33"/>
    <mergeCell ref="V33:X33"/>
    <mergeCell ref="B34:F34"/>
    <mergeCell ref="J34:L34"/>
    <mergeCell ref="N34:R34"/>
    <mergeCell ref="V34:X34"/>
    <mergeCell ref="AI33:AK33"/>
    <mergeCell ref="B32:F32"/>
    <mergeCell ref="J32:L32"/>
    <mergeCell ref="N32:R32"/>
    <mergeCell ref="AI30:AK30"/>
    <mergeCell ref="AA31:AE31"/>
    <mergeCell ref="B30:F30"/>
    <mergeCell ref="J30:L30"/>
    <mergeCell ref="N30:R30"/>
    <mergeCell ref="B31:F31"/>
    <mergeCell ref="J31:L31"/>
    <mergeCell ref="V32:X32"/>
    <mergeCell ref="AU36:AW36"/>
    <mergeCell ref="AA33:AE33"/>
    <mergeCell ref="AA32:AE32"/>
    <mergeCell ref="AU33:AW33"/>
    <mergeCell ref="AI34:AK34"/>
    <mergeCell ref="AM32:AQ32"/>
    <mergeCell ref="AU32:AW32"/>
    <mergeCell ref="AI35:AK35"/>
    <mergeCell ref="AM35:AQ35"/>
    <mergeCell ref="AU35:AW35"/>
    <mergeCell ref="AU34:AW34"/>
    <mergeCell ref="AI36:AK36"/>
    <mergeCell ref="AA35:AE35"/>
    <mergeCell ref="J37:L37"/>
    <mergeCell ref="N37:R37"/>
    <mergeCell ref="V37:X37"/>
    <mergeCell ref="B38:F38"/>
    <mergeCell ref="J38:L38"/>
    <mergeCell ref="B37:F37"/>
    <mergeCell ref="AM33:AQ33"/>
    <mergeCell ref="N31:R31"/>
    <mergeCell ref="AI37:AK37"/>
    <mergeCell ref="V38:X38"/>
    <mergeCell ref="AM36:AQ36"/>
    <mergeCell ref="AM37:AQ37"/>
    <mergeCell ref="N38:R38"/>
    <mergeCell ref="AM34:AQ34"/>
    <mergeCell ref="AA34:AE34"/>
    <mergeCell ref="AI38:AK38"/>
    <mergeCell ref="B36:F36"/>
    <mergeCell ref="N36:R36"/>
    <mergeCell ref="V36:X36"/>
    <mergeCell ref="B35:F35"/>
    <mergeCell ref="H35:H36"/>
    <mergeCell ref="I35:I36"/>
    <mergeCell ref="N35:R35"/>
    <mergeCell ref="V35:X35"/>
    <mergeCell ref="AU38:AW38"/>
    <mergeCell ref="B42:F42"/>
    <mergeCell ref="J42:L42"/>
    <mergeCell ref="B39:F39"/>
    <mergeCell ref="N39:R39"/>
    <mergeCell ref="H39:H40"/>
    <mergeCell ref="I39:I40"/>
    <mergeCell ref="N40:R40"/>
    <mergeCell ref="N43:R43"/>
    <mergeCell ref="N41:R41"/>
    <mergeCell ref="J43:L43"/>
    <mergeCell ref="V41:X41"/>
    <mergeCell ref="B41:F41"/>
    <mergeCell ref="J41:L41"/>
    <mergeCell ref="AA38:AE38"/>
    <mergeCell ref="B40:F40"/>
    <mergeCell ref="V40:X40"/>
    <mergeCell ref="AA39:AE39"/>
    <mergeCell ref="J39:L40"/>
    <mergeCell ref="B43:F43"/>
    <mergeCell ref="V43:X43"/>
    <mergeCell ref="V42:X42"/>
    <mergeCell ref="V39:X39"/>
    <mergeCell ref="AU45:AW45"/>
    <mergeCell ref="AA45:AE45"/>
    <mergeCell ref="AM44:AQ44"/>
    <mergeCell ref="AM43:AQ43"/>
    <mergeCell ref="AI44:AK44"/>
    <mergeCell ref="AM39:AQ39"/>
    <mergeCell ref="AI41:AK41"/>
    <mergeCell ref="AI40:AK40"/>
    <mergeCell ref="AA41:AE41"/>
    <mergeCell ref="AA40:AE40"/>
    <mergeCell ref="AI43:AK43"/>
    <mergeCell ref="AU41:AW41"/>
    <mergeCell ref="AA42:AE42"/>
    <mergeCell ref="AM41:AQ41"/>
    <mergeCell ref="AU43:AW43"/>
    <mergeCell ref="AU42:AW42"/>
    <mergeCell ref="AI39:AK39"/>
    <mergeCell ref="AI45:AK45"/>
    <mergeCell ref="AM40:AQ40"/>
    <mergeCell ref="N44:R44"/>
    <mergeCell ref="B45:F45"/>
    <mergeCell ref="J45:L45"/>
    <mergeCell ref="AM46:AQ46"/>
    <mergeCell ref="AM45:AQ45"/>
    <mergeCell ref="AM42:AQ42"/>
    <mergeCell ref="B46:F46"/>
    <mergeCell ref="B44:F44"/>
    <mergeCell ref="J44:L44"/>
    <mergeCell ref="J46:L46"/>
    <mergeCell ref="B49:F49"/>
    <mergeCell ref="J49:L49"/>
    <mergeCell ref="N49:R49"/>
    <mergeCell ref="N46:R46"/>
    <mergeCell ref="N45:R45"/>
    <mergeCell ref="V45:X45"/>
    <mergeCell ref="AI46:AK46"/>
    <mergeCell ref="AI42:AK42"/>
    <mergeCell ref="B51:F51"/>
    <mergeCell ref="B50:F50"/>
    <mergeCell ref="J51:L51"/>
    <mergeCell ref="N47:R47"/>
    <mergeCell ref="V49:X49"/>
    <mergeCell ref="N48:R48"/>
    <mergeCell ref="J47:L47"/>
    <mergeCell ref="B48:F48"/>
    <mergeCell ref="J48:L48"/>
    <mergeCell ref="B47:F47"/>
    <mergeCell ref="V48:X48"/>
    <mergeCell ref="AI47:AK47"/>
    <mergeCell ref="N42:R42"/>
    <mergeCell ref="AA47:AE47"/>
    <mergeCell ref="V47:X47"/>
    <mergeCell ref="V44:X44"/>
    <mergeCell ref="B52:F52"/>
    <mergeCell ref="J53:L53"/>
    <mergeCell ref="AA53:AE53"/>
    <mergeCell ref="V53:X53"/>
    <mergeCell ref="V52:X52"/>
    <mergeCell ref="J52:L52"/>
    <mergeCell ref="N52:R52"/>
    <mergeCell ref="J50:L50"/>
    <mergeCell ref="N50:R50"/>
    <mergeCell ref="V50:X50"/>
    <mergeCell ref="V51:X51"/>
    <mergeCell ref="N53:R53"/>
    <mergeCell ref="AA50:AE50"/>
    <mergeCell ref="N51:R51"/>
    <mergeCell ref="N56:R56"/>
    <mergeCell ref="B54:F54"/>
    <mergeCell ref="J55:L55"/>
    <mergeCell ref="N55:R55"/>
    <mergeCell ref="V55:X55"/>
    <mergeCell ref="J56:L56"/>
    <mergeCell ref="B53:F53"/>
    <mergeCell ref="J54:L54"/>
    <mergeCell ref="V54:X54"/>
    <mergeCell ref="N54:R54"/>
    <mergeCell ref="AU47:AW47"/>
    <mergeCell ref="AM47:AQ47"/>
    <mergeCell ref="AU58:AW58"/>
    <mergeCell ref="B60:F60"/>
    <mergeCell ref="J60:L60"/>
    <mergeCell ref="N60:R60"/>
    <mergeCell ref="V60:X60"/>
    <mergeCell ref="N57:R57"/>
    <mergeCell ref="B59:F59"/>
    <mergeCell ref="J59:L59"/>
    <mergeCell ref="N59:R59"/>
    <mergeCell ref="V59:X59"/>
    <mergeCell ref="B57:F57"/>
    <mergeCell ref="J57:L57"/>
    <mergeCell ref="V56:X56"/>
    <mergeCell ref="B58:F58"/>
    <mergeCell ref="J58:L58"/>
    <mergeCell ref="AI56:AK56"/>
    <mergeCell ref="AA57:AE57"/>
    <mergeCell ref="N58:R58"/>
    <mergeCell ref="V58:X58"/>
    <mergeCell ref="B56:F56"/>
    <mergeCell ref="V57:X57"/>
    <mergeCell ref="B55:F55"/>
    <mergeCell ref="AU57:AW57"/>
    <mergeCell ref="AL58:AQ58"/>
    <mergeCell ref="AI60:AK60"/>
    <mergeCell ref="AI57:AK57"/>
    <mergeCell ref="AU48:AW48"/>
    <mergeCell ref="AI59:AK59"/>
    <mergeCell ref="AI58:AK58"/>
    <mergeCell ref="AI52:AK52"/>
    <mergeCell ref="AI53:AK53"/>
    <mergeCell ref="AI48:AK48"/>
    <mergeCell ref="AI54:AK54"/>
    <mergeCell ref="AM48:AQ48"/>
    <mergeCell ref="AM54:AQ54"/>
    <mergeCell ref="AM55:AQ55"/>
    <mergeCell ref="AM49:AQ49"/>
    <mergeCell ref="AL56:AQ56"/>
    <mergeCell ref="AA52:AE52"/>
    <mergeCell ref="AA48:AE48"/>
    <mergeCell ref="AA56:AE56"/>
    <mergeCell ref="AI55:AK55"/>
    <mergeCell ref="AI51:AK51"/>
    <mergeCell ref="AI49:AK49"/>
    <mergeCell ref="AI50:AK50"/>
    <mergeCell ref="AA37:AE37"/>
    <mergeCell ref="AA36:AE36"/>
    <mergeCell ref="V46:X46"/>
    <mergeCell ref="AA43:AE43"/>
    <mergeCell ref="AA44:AE44"/>
    <mergeCell ref="AA46:AE46"/>
    <mergeCell ref="AI29:AK29"/>
    <mergeCell ref="AA59:AE59"/>
    <mergeCell ref="AA55:AE55"/>
    <mergeCell ref="AA51:AE51"/>
    <mergeCell ref="AA54:AE54"/>
    <mergeCell ref="AA49:AE49"/>
    <mergeCell ref="AA29:AE2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6" orientation="portrait" r:id="rId1"/>
  <headerFooter scaleWithDoc="0" alignWithMargins="0">
    <oddFooter>&amp;C&amp;P</oddFoot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見出し</vt:lpstr>
      <vt:lpstr>1(1)</vt:lpstr>
      <vt:lpstr>1(2)</vt:lpstr>
      <vt:lpstr>2.3</vt:lpstr>
      <vt:lpstr>4.5</vt:lpstr>
      <vt:lpstr>6</vt:lpstr>
      <vt:lpstr>'6'!Print_Area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2021-03-26T04:50:54Z</cp:lastPrinted>
  <dcterms:created xsi:type="dcterms:W3CDTF">1997-01-08T22:48:59Z</dcterms:created>
  <dcterms:modified xsi:type="dcterms:W3CDTF">2021-04-09T02:21:07Z</dcterms:modified>
</cp:coreProperties>
</file>