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435" yWindow="420" windowWidth="10275" windowHeight="8100" tabRatio="692"/>
  </bookViews>
  <sheets>
    <sheet name="見出し" sheetId="4" r:id="rId1"/>
    <sheet name="1" sheetId="28" r:id="rId2"/>
    <sheet name="2.3" sheetId="23" r:id="rId3"/>
    <sheet name="4 " sheetId="35" r:id="rId4"/>
    <sheet name="5" sheetId="25" r:id="rId5"/>
    <sheet name="6.7" sheetId="33" r:id="rId6"/>
    <sheet name="8～11" sheetId="29" r:id="rId7"/>
    <sheet name="12.13" sheetId="13" r:id="rId8"/>
  </sheets>
  <definedNames>
    <definedName name="_xlnm._FilterDatabase" localSheetId="3" hidden="1">'4 '!$L$12:$AJ$25</definedName>
    <definedName name="_xlnm.Print_Area" localSheetId="2">'2.3'!$A$1:$AD$43</definedName>
    <definedName name="_xlnm.Print_Area" localSheetId="3">'4 '!$A$1:$BB$38</definedName>
    <definedName name="_xlnm.Print_Area" localSheetId="4">'5'!$A$1:$AH$32</definedName>
    <definedName name="_xlnm.Print_Area" localSheetId="6">'8～11'!$A$1:$AD$51</definedName>
    <definedName name="_xlnm.Print_Area" localSheetId="0">見出し!$A$1:$N$27</definedName>
  </definedNames>
  <calcPr calcId="145621" calcMode="manual"/>
</workbook>
</file>

<file path=xl/calcChain.xml><?xml version="1.0" encoding="utf-8"?>
<calcChain xmlns="http://schemas.openxmlformats.org/spreadsheetml/2006/main">
  <c r="AF28" i="33" l="1"/>
  <c r="AF11" i="33" s="1"/>
  <c r="O28" i="33"/>
  <c r="G39" i="29"/>
  <c r="AI12" i="35"/>
  <c r="W12" i="25"/>
  <c r="L12" i="25"/>
  <c r="L10" i="25" s="1"/>
  <c r="X10" i="25" s="1"/>
  <c r="X7" i="25"/>
  <c r="L6" i="25"/>
  <c r="X6" i="25"/>
  <c r="AJ23" i="35"/>
  <c r="AJ14" i="35"/>
  <c r="AJ15" i="35"/>
  <c r="AJ16" i="35"/>
  <c r="AJ17" i="35"/>
  <c r="AJ18" i="35"/>
  <c r="AJ19" i="35"/>
  <c r="AJ20" i="35"/>
  <c r="AJ21" i="35"/>
  <c r="AJ22" i="35"/>
  <c r="AJ24" i="35"/>
  <c r="AJ25" i="35"/>
  <c r="AJ26" i="35"/>
  <c r="AJ13" i="35"/>
  <c r="AJ7" i="35"/>
  <c r="W13" i="33"/>
  <c r="AB13" i="33"/>
  <c r="AB11" i="33" s="1"/>
  <c r="AH56" i="33"/>
  <c r="AH54" i="33"/>
  <c r="AH52" i="33"/>
  <c r="AH50" i="33"/>
  <c r="AE54" i="33"/>
  <c r="AE52" i="33"/>
  <c r="AE50" i="33"/>
  <c r="AB52" i="33"/>
  <c r="AB50" i="33"/>
  <c r="X52" i="33"/>
  <c r="X50" i="33"/>
  <c r="U56" i="33"/>
  <c r="U54" i="33"/>
  <c r="U52" i="33"/>
  <c r="U50" i="33"/>
  <c r="R56" i="33"/>
  <c r="R54" i="33"/>
  <c r="R52" i="33"/>
  <c r="R50" i="33"/>
  <c r="X48" i="33"/>
  <c r="U48" i="33"/>
  <c r="R48" i="33"/>
  <c r="AH48" i="33"/>
  <c r="AB8" i="28"/>
  <c r="Z8" i="28"/>
  <c r="W24" i="28"/>
  <c r="W20" i="28"/>
  <c r="W16" i="28"/>
  <c r="W10" i="28"/>
  <c r="W8" i="28"/>
  <c r="R24" i="28"/>
  <c r="H24" i="28"/>
  <c r="H8" i="28"/>
  <c r="R20" i="28"/>
  <c r="R8" i="28"/>
  <c r="M20" i="28"/>
  <c r="H20" i="28"/>
  <c r="R16" i="28"/>
  <c r="M16" i="28"/>
  <c r="H16" i="28"/>
  <c r="R10" i="28"/>
  <c r="M10" i="28"/>
  <c r="M8" i="28"/>
  <c r="F10" i="28"/>
  <c r="S41" i="13"/>
  <c r="J41" i="13"/>
  <c r="H25" i="13"/>
  <c r="F25" i="13"/>
  <c r="L8" i="25"/>
  <c r="X8" i="25" s="1"/>
  <c r="X23" i="29"/>
  <c r="W9" i="29"/>
  <c r="K9" i="29"/>
  <c r="G9" i="29"/>
  <c r="AB28" i="33"/>
  <c r="W28" i="33"/>
  <c r="S28" i="33"/>
  <c r="S11" i="33" s="1"/>
  <c r="S13" i="33"/>
  <c r="O13" i="33"/>
  <c r="W28" i="25"/>
  <c r="S28" i="25"/>
  <c r="P28" i="25"/>
  <c r="N28" i="25"/>
  <c r="L28" i="25"/>
  <c r="X28" i="25"/>
  <c r="AI34" i="35"/>
  <c r="AC34" i="35"/>
  <c r="Z34" i="35"/>
  <c r="W34" i="35"/>
  <c r="U34" i="35"/>
  <c r="R34" i="35"/>
  <c r="O34" i="35"/>
  <c r="L34" i="35"/>
  <c r="AJ34" i="35" s="1"/>
  <c r="N22" i="25"/>
  <c r="P22" i="25"/>
  <c r="S22" i="25"/>
  <c r="X13" i="25"/>
  <c r="X14" i="25"/>
  <c r="X15" i="25"/>
  <c r="X16" i="25"/>
  <c r="X17" i="25"/>
  <c r="X18" i="25"/>
  <c r="X19" i="25"/>
  <c r="X20" i="25"/>
  <c r="U12" i="25"/>
  <c r="S12" i="25"/>
  <c r="S10" i="25"/>
  <c r="N12" i="25"/>
  <c r="P12" i="25"/>
  <c r="W22" i="25"/>
  <c r="AJ35" i="35"/>
  <c r="Z28" i="35"/>
  <c r="Z12" i="35"/>
  <c r="AC28" i="35"/>
  <c r="AC12" i="35"/>
  <c r="W28" i="35"/>
  <c r="W12" i="35"/>
  <c r="U28" i="35"/>
  <c r="U12" i="35"/>
  <c r="AJ29" i="35"/>
  <c r="AJ31" i="35"/>
  <c r="AJ30" i="35"/>
  <c r="X23" i="25"/>
  <c r="R12" i="35"/>
  <c r="AL12" i="35"/>
  <c r="X24" i="25"/>
  <c r="X25" i="25"/>
  <c r="X26" i="25"/>
  <c r="X29" i="25"/>
  <c r="L22" i="25"/>
  <c r="X22" i="25"/>
  <c r="AI28" i="35"/>
  <c r="R28" i="35"/>
  <c r="O28" i="35"/>
  <c r="AJ32" i="35"/>
  <c r="AF12" i="35"/>
  <c r="O12" i="35"/>
  <c r="L12" i="35"/>
  <c r="L28" i="35"/>
  <c r="AJ8" i="35"/>
  <c r="X12" i="25"/>
  <c r="W11" i="33"/>
  <c r="O11" i="33"/>
  <c r="N10" i="25"/>
  <c r="W10" i="25"/>
  <c r="P10" i="25"/>
  <c r="AJ28" i="35" l="1"/>
  <c r="AJ12" i="35"/>
  <c r="AI10" i="35"/>
  <c r="AJ10" i="35" s="1"/>
</calcChain>
</file>

<file path=xl/sharedStrings.xml><?xml version="1.0" encoding="utf-8"?>
<sst xmlns="http://schemas.openxmlformats.org/spreadsheetml/2006/main" count="758" uniqueCount="374">
  <si>
    <t>－</t>
  </si>
  <si>
    <t>１５．</t>
    <phoneticPr fontId="2"/>
  </si>
  <si>
    <t>幼稚園・学校数および園児・生徒数</t>
    <rPh sb="0" eb="3">
      <t>ヨウチエン</t>
    </rPh>
    <rPh sb="4" eb="6">
      <t>ガッコウ</t>
    </rPh>
    <rPh sb="6" eb="7">
      <t>スウ</t>
    </rPh>
    <rPh sb="10" eb="12">
      <t>エンジ</t>
    </rPh>
    <rPh sb="13" eb="16">
      <t>セイトスウ</t>
    </rPh>
    <phoneticPr fontId="2"/>
  </si>
  <si>
    <t>中学校卒業生の産業別就職状況</t>
    <rPh sb="0" eb="3">
      <t>チュウガッコウ</t>
    </rPh>
    <rPh sb="3" eb="6">
      <t>ソツギョウセイ</t>
    </rPh>
    <rPh sb="7" eb="10">
      <t>サンギョウベツ</t>
    </rPh>
    <rPh sb="10" eb="12">
      <t>シュウショク</t>
    </rPh>
    <rPh sb="12" eb="14">
      <t>ジョウキョウ</t>
    </rPh>
    <phoneticPr fontId="2"/>
  </si>
  <si>
    <t>高等学校卒業生の進路状況</t>
    <rPh sb="0" eb="2">
      <t>コウトウ</t>
    </rPh>
    <rPh sb="2" eb="4">
      <t>チュウガッコウ</t>
    </rPh>
    <rPh sb="4" eb="7">
      <t>ソツギョウセイ</t>
    </rPh>
    <rPh sb="8" eb="10">
      <t>シンロ</t>
    </rPh>
    <rPh sb="10" eb="12">
      <t>ジョウキョウ</t>
    </rPh>
    <phoneticPr fontId="2"/>
  </si>
  <si>
    <t>主要社会教育施設の利用状況</t>
    <rPh sb="0" eb="2">
      <t>シュヨウ</t>
    </rPh>
    <rPh sb="2" eb="4">
      <t>シャカイ</t>
    </rPh>
    <rPh sb="4" eb="6">
      <t>キョウイク</t>
    </rPh>
    <rPh sb="6" eb="8">
      <t>シセツ</t>
    </rPh>
    <rPh sb="9" eb="11">
      <t>リヨウ</t>
    </rPh>
    <rPh sb="11" eb="13">
      <t>ジョウキョウ</t>
    </rPh>
    <phoneticPr fontId="2"/>
  </si>
  <si>
    <t>図書館の利用状況</t>
    <rPh sb="0" eb="3">
      <t>トショカン</t>
    </rPh>
    <rPh sb="4" eb="6">
      <t>リヨウ</t>
    </rPh>
    <rPh sb="6" eb="8">
      <t>ジョウキョウ</t>
    </rPh>
    <phoneticPr fontId="2"/>
  </si>
  <si>
    <t>小学校の概況</t>
    <rPh sb="0" eb="2">
      <t>ショウガク</t>
    </rPh>
    <rPh sb="2" eb="3">
      <t>コウ</t>
    </rPh>
    <rPh sb="4" eb="6">
      <t>ガイキョウ</t>
    </rPh>
    <phoneticPr fontId="2"/>
  </si>
  <si>
    <t>中学校の概況</t>
    <rPh sb="0" eb="1">
      <t>チュウ</t>
    </rPh>
    <rPh sb="1" eb="2">
      <t>ガク</t>
    </rPh>
    <rPh sb="2" eb="3">
      <t>コウ</t>
    </rPh>
    <rPh sb="4" eb="6">
      <t>ガイキョウ</t>
    </rPh>
    <phoneticPr fontId="2"/>
  </si>
  <si>
    <t>大学の概況</t>
    <rPh sb="0" eb="1">
      <t>オオ</t>
    </rPh>
    <rPh sb="1" eb="2">
      <t>ガク</t>
    </rPh>
    <rPh sb="3" eb="5">
      <t>ガイキョウ</t>
    </rPh>
    <phoneticPr fontId="2"/>
  </si>
  <si>
    <t>公民館設置数</t>
    <rPh sb="0" eb="2">
      <t>コウミン</t>
    </rPh>
    <rPh sb="2" eb="3">
      <t>カン</t>
    </rPh>
    <rPh sb="3" eb="4">
      <t>セツ</t>
    </rPh>
    <rPh sb="4" eb="5">
      <t>オキ</t>
    </rPh>
    <rPh sb="5" eb="6">
      <t>スウ</t>
    </rPh>
    <phoneticPr fontId="2"/>
  </si>
  <si>
    <t>教育および文化</t>
    <rPh sb="0" eb="1">
      <t>キョウ</t>
    </rPh>
    <rPh sb="1" eb="2">
      <t>イク</t>
    </rPh>
    <rPh sb="5" eb="7">
      <t>ブンカ</t>
    </rPh>
    <phoneticPr fontId="2"/>
  </si>
  <si>
    <t>平　成</t>
  </si>
  <si>
    <t>総　　　　　数</t>
  </si>
  <si>
    <t>中　央　公　民　館</t>
  </si>
  <si>
    <t>地　区　公　民　館</t>
  </si>
  <si>
    <t>町　内　公　民　館</t>
  </si>
  <si>
    <t>年　　　　　次</t>
  </si>
  <si>
    <t>１５．教 育 お よ び 文 化</t>
  </si>
  <si>
    <t>学　　　校</t>
  </si>
  <si>
    <t>校 数</t>
  </si>
  <si>
    <t>生 徒 数</t>
  </si>
  <si>
    <t>公立</t>
  </si>
  <si>
    <t>私立</t>
  </si>
  <si>
    <t>小学校</t>
  </si>
  <si>
    <t>中学校</t>
  </si>
  <si>
    <t>高等学校</t>
  </si>
  <si>
    <t>大学</t>
  </si>
  <si>
    <t>資料 … 学校教育課</t>
  </si>
  <si>
    <t>年　　　度</t>
  </si>
  <si>
    <t>小　　　　学　　　　校</t>
  </si>
  <si>
    <t>中　　　　学　　　　校</t>
  </si>
  <si>
    <t>高　　等　　学　　校</t>
  </si>
  <si>
    <t>児童１人あたり</t>
  </si>
  <si>
    <t>生徒１人あたり</t>
  </si>
  <si>
    <t>の高等学校費</t>
  </si>
  <si>
    <t>（円）</t>
  </si>
  <si>
    <t>（１）　中央公民館 ・ サザンクロス ・ 美術館</t>
  </si>
  <si>
    <t>ふ れ あ い 広 場 サ ザ ン ク ロ ス</t>
  </si>
  <si>
    <t>美 術 館</t>
  </si>
  <si>
    <t>大ホ－ル</t>
  </si>
  <si>
    <t>講 座 室</t>
  </si>
  <si>
    <t>会 議 室</t>
  </si>
  <si>
    <t>研 修 室</t>
  </si>
  <si>
    <t>視聴覚室</t>
  </si>
  <si>
    <t>（２）　市　 立　 少　 年　 自　 然　 の　 家</t>
  </si>
  <si>
    <t>小　　学　　校</t>
  </si>
  <si>
    <t>中　　学　　校</t>
  </si>
  <si>
    <t>少　年　団　体</t>
  </si>
  <si>
    <t>そ の 他 の 団 体</t>
  </si>
  <si>
    <t>団体数</t>
  </si>
  <si>
    <t>入所者数</t>
  </si>
  <si>
    <t>開館日数</t>
  </si>
  <si>
    <t>貸　　　出　　　者　　　数</t>
  </si>
  <si>
    <t>貸　　　出　　　冊　　　数</t>
  </si>
  <si>
    <t>蔵　書　数</t>
  </si>
  <si>
    <t>総　　数</t>
  </si>
  <si>
    <t>本　　館</t>
  </si>
  <si>
    <t>移　 　動</t>
  </si>
  <si>
    <t>図 書 館</t>
  </si>
  <si>
    <t>園　　数</t>
  </si>
  <si>
    <t>学 級 数</t>
  </si>
  <si>
    <t>園 児 数</t>
  </si>
  <si>
    <t>教 員 数</t>
  </si>
  <si>
    <t>幼稚園費</t>
  </si>
  <si>
    <t>保 育 料</t>
  </si>
  <si>
    <t>月額保育料</t>
  </si>
  <si>
    <t>（千円）</t>
  </si>
  <si>
    <t>　　　　　の　　　　　　　　　　概　　　　　　　　　　況</t>
  </si>
  <si>
    <t>学　　　　　　校　　　　　　名</t>
  </si>
  <si>
    <t>１　　　　　年</t>
  </si>
  <si>
    <t>４　　　　　年</t>
  </si>
  <si>
    <t>５　　　　　年</t>
  </si>
  <si>
    <t>６　　　　　年</t>
  </si>
  <si>
    <t>学級数</t>
  </si>
  <si>
    <t>男</t>
  </si>
  <si>
    <t>女</t>
  </si>
  <si>
    <t>平　　　成</t>
  </si>
  <si>
    <t>境川</t>
  </si>
  <si>
    <t>南</t>
  </si>
  <si>
    <t>南立石</t>
  </si>
  <si>
    <t>亀川</t>
  </si>
  <si>
    <t>朝日</t>
  </si>
  <si>
    <t>石垣</t>
  </si>
  <si>
    <t>東山</t>
  </si>
  <si>
    <t>上人</t>
  </si>
  <si>
    <t>鶴見</t>
  </si>
  <si>
    <t>春木川</t>
  </si>
  <si>
    <t>緑丘</t>
  </si>
  <si>
    <t>大平山</t>
  </si>
  <si>
    <t>明星</t>
  </si>
  <si>
    <t>１　　　　　　年</t>
  </si>
  <si>
    <t>２　　　　　　年</t>
  </si>
  <si>
    <t>３　　　　　　年</t>
  </si>
  <si>
    <t>４　　　　　　年</t>
  </si>
  <si>
    <t>総　数</t>
  </si>
  <si>
    <t>平　　　　成</t>
  </si>
  <si>
    <t>私立別府大学</t>
  </si>
  <si>
    <t>私立別府大学短期大学部</t>
  </si>
  <si>
    <t>私立立命館アジア太平洋大学</t>
  </si>
  <si>
    <t>－</t>
    <phoneticPr fontId="2"/>
  </si>
  <si>
    <t>女</t>
    <rPh sb="0" eb="1">
      <t>オンナ</t>
    </rPh>
    <phoneticPr fontId="2"/>
  </si>
  <si>
    <t>中　央　公　民　館</t>
    <rPh sb="0" eb="1">
      <t>ナカ</t>
    </rPh>
    <rPh sb="2" eb="3">
      <t>ヒサシ</t>
    </rPh>
    <rPh sb="4" eb="5">
      <t>コウ</t>
    </rPh>
    <rPh sb="6" eb="7">
      <t>ミン</t>
    </rPh>
    <rPh sb="8" eb="9">
      <t>カン</t>
    </rPh>
    <phoneticPr fontId="6"/>
  </si>
  <si>
    <t>の小学校費 　</t>
  </si>
  <si>
    <t>の中学校費 　</t>
  </si>
  <si>
    <t>年</t>
    <rPh sb="0" eb="1">
      <t>ネン</t>
    </rPh>
    <phoneticPr fontId="2"/>
  </si>
  <si>
    <t>年 度 ・ 区 分</t>
    <rPh sb="0" eb="1">
      <t>トシ</t>
    </rPh>
    <rPh sb="2" eb="3">
      <t>タビ</t>
    </rPh>
    <rPh sb="6" eb="7">
      <t>ク</t>
    </rPh>
    <rPh sb="8" eb="9">
      <t>ブン</t>
    </rPh>
    <phoneticPr fontId="2"/>
  </si>
  <si>
    <t>年</t>
    <rPh sb="0" eb="1">
      <t>ネン</t>
    </rPh>
    <phoneticPr fontId="10"/>
  </si>
  <si>
    <t>研修室・その他</t>
    <rPh sb="0" eb="3">
      <t>ケンシュウシツ</t>
    </rPh>
    <rPh sb="4" eb="7">
      <t>ソノタ</t>
    </rPh>
    <phoneticPr fontId="2"/>
  </si>
  <si>
    <t>年　　度 　・ 　区　　分</t>
    <rPh sb="0" eb="1">
      <t>トシ</t>
    </rPh>
    <rPh sb="3" eb="4">
      <t>タビ</t>
    </rPh>
    <rPh sb="9" eb="10">
      <t>ク</t>
    </rPh>
    <rPh sb="12" eb="13">
      <t>ブン</t>
    </rPh>
    <phoneticPr fontId="2"/>
  </si>
  <si>
    <t>年　　　　　　度</t>
    <rPh sb="0" eb="1">
      <t>トシ</t>
    </rPh>
    <rPh sb="7" eb="8">
      <t>タビ</t>
    </rPh>
    <phoneticPr fontId="2"/>
  </si>
  <si>
    <t>高等学校の概況 （通信制を除く）</t>
    <rPh sb="0" eb="2">
      <t>コウトウ</t>
    </rPh>
    <rPh sb="2" eb="3">
      <t>ガク</t>
    </rPh>
    <rPh sb="3" eb="4">
      <t>コウ</t>
    </rPh>
    <rPh sb="5" eb="6">
      <t>オオムネ</t>
    </rPh>
    <rPh sb="6" eb="7">
      <t>キョウ</t>
    </rPh>
    <rPh sb="9" eb="10">
      <t>ツウ</t>
    </rPh>
    <rPh sb="10" eb="11">
      <t>シン</t>
    </rPh>
    <rPh sb="11" eb="12">
      <t>セイ</t>
    </rPh>
    <rPh sb="13" eb="14">
      <t>ノゾ</t>
    </rPh>
    <phoneticPr fontId="2"/>
  </si>
  <si>
    <t>県             　　　　  立</t>
    <rPh sb="0" eb="1">
      <t>ケン</t>
    </rPh>
    <rPh sb="20" eb="21">
      <t>リツ</t>
    </rPh>
    <phoneticPr fontId="2"/>
  </si>
  <si>
    <t>朝日</t>
    <rPh sb="0" eb="2">
      <t>アサヒ</t>
    </rPh>
    <phoneticPr fontId="2"/>
  </si>
  <si>
    <t>青山</t>
    <rPh sb="0" eb="2">
      <t>アオヤマ</t>
    </rPh>
    <phoneticPr fontId="2"/>
  </si>
  <si>
    <t>東山</t>
    <rPh sb="0" eb="2">
      <t>ヒガシヤマ</t>
    </rPh>
    <phoneticPr fontId="2"/>
  </si>
  <si>
    <t>中部</t>
    <rPh sb="0" eb="2">
      <t>チュウブ</t>
    </rPh>
    <phoneticPr fontId="2"/>
  </si>
  <si>
    <t>北部</t>
    <rPh sb="0" eb="2">
      <t>ホクブ</t>
    </rPh>
    <phoneticPr fontId="2"/>
  </si>
  <si>
    <t>浜脇</t>
    <rPh sb="0" eb="2">
      <t>ハマワキ</t>
    </rPh>
    <phoneticPr fontId="2"/>
  </si>
  <si>
    <t>鶴見台</t>
    <rPh sb="0" eb="2">
      <t>ツルミ</t>
    </rPh>
    <rPh sb="2" eb="3">
      <t>ダイ</t>
    </rPh>
    <phoneticPr fontId="2"/>
  </si>
  <si>
    <t>明豊</t>
    <rPh sb="0" eb="1">
      <t>ミョウジョウ</t>
    </rPh>
    <rPh sb="1" eb="2">
      <t>ホウ</t>
    </rPh>
    <phoneticPr fontId="2"/>
  </si>
  <si>
    <t>中学校名</t>
    <rPh sb="0" eb="1">
      <t>チュウ</t>
    </rPh>
    <rPh sb="1" eb="3">
      <t>ガッコウ</t>
    </rPh>
    <rPh sb="3" eb="4">
      <t>メイ</t>
    </rPh>
    <phoneticPr fontId="2"/>
  </si>
  <si>
    <t>学 級 数</t>
    <rPh sb="0" eb="3">
      <t>ガッキュウ</t>
    </rPh>
    <rPh sb="4" eb="5">
      <t>スウ</t>
    </rPh>
    <phoneticPr fontId="2"/>
  </si>
  <si>
    <t>男</t>
    <rPh sb="0" eb="1">
      <t>オトコ</t>
    </rPh>
    <phoneticPr fontId="2"/>
  </si>
  <si>
    <t>公立</t>
    <rPh sb="0" eb="2">
      <t>コウリツ</t>
    </rPh>
    <phoneticPr fontId="2"/>
  </si>
  <si>
    <t>　　　　　の　　　　　　　　　　概　　　　　　　　　　況</t>
    <rPh sb="16" eb="28">
      <t>ガイキョウ</t>
    </rPh>
    <phoneticPr fontId="2"/>
  </si>
  <si>
    <t>全　　　　　学　　　　　年</t>
    <rPh sb="0" eb="7">
      <t>ゼンガク</t>
    </rPh>
    <rPh sb="12" eb="13">
      <t>ネン</t>
    </rPh>
    <phoneticPr fontId="2"/>
  </si>
  <si>
    <t>１　　　　　　　　年</t>
    <rPh sb="9" eb="10">
      <t>ネン</t>
    </rPh>
    <phoneticPr fontId="2"/>
  </si>
  <si>
    <t>２　　　　　　　　年</t>
    <rPh sb="9" eb="10">
      <t>ネン</t>
    </rPh>
    <phoneticPr fontId="2"/>
  </si>
  <si>
    <t>３　　　　　　　　年</t>
    <rPh sb="9" eb="10">
      <t>ネン</t>
    </rPh>
    <phoneticPr fontId="2"/>
  </si>
  <si>
    <t>平　　　成</t>
    <rPh sb="0" eb="5">
      <t>ヘイセイ</t>
    </rPh>
    <phoneticPr fontId="2"/>
  </si>
  <si>
    <t>山の手</t>
    <rPh sb="0" eb="3">
      <t>ヤマノテ</t>
    </rPh>
    <phoneticPr fontId="2"/>
  </si>
  <si>
    <t>私立</t>
    <rPh sb="0" eb="1">
      <t>ワタシ</t>
    </rPh>
    <rPh sb="1" eb="2">
      <t>コウリツ</t>
    </rPh>
    <phoneticPr fontId="2"/>
  </si>
  <si>
    <t>－</t>
    <phoneticPr fontId="4"/>
  </si>
  <si>
    <t>幼稚園</t>
    <phoneticPr fontId="6"/>
  </si>
  <si>
    <t>１．</t>
    <phoneticPr fontId="2"/>
  </si>
  <si>
    <t>２．</t>
  </si>
  <si>
    <t>１．　　幼 稚 園 ・ 学 校 数 お よ び 園 児 ・ 生 徒 数</t>
    <phoneticPr fontId="6"/>
  </si>
  <si>
    <t>８．　　大　　　　　　　　　　学　　　　　　　　　　の　　　　　</t>
    <phoneticPr fontId="4"/>
  </si>
  <si>
    <t>年度別小・中・高等学校の経費の推移</t>
    <rPh sb="0" eb="2">
      <t>ネンド</t>
    </rPh>
    <rPh sb="2" eb="3">
      <t>ベツ</t>
    </rPh>
    <rPh sb="3" eb="4">
      <t>ショウ</t>
    </rPh>
    <rPh sb="5" eb="6">
      <t>チュウ</t>
    </rPh>
    <rPh sb="7" eb="9">
      <t>コウトウ</t>
    </rPh>
    <rPh sb="9" eb="11">
      <t>ガッコウ</t>
    </rPh>
    <rPh sb="12" eb="14">
      <t>ケイヒ</t>
    </rPh>
    <rPh sb="15" eb="17">
      <t>スイイ</t>
    </rPh>
    <phoneticPr fontId="2"/>
  </si>
  <si>
    <t>年度別市立幼稚園経費および保育料の推移</t>
    <rPh sb="0" eb="2">
      <t>ネンド</t>
    </rPh>
    <rPh sb="2" eb="3">
      <t>ベツ</t>
    </rPh>
    <rPh sb="3" eb="5">
      <t>シリツ</t>
    </rPh>
    <rPh sb="5" eb="8">
      <t>ヨウチエン</t>
    </rPh>
    <rPh sb="8" eb="10">
      <t>ケイヒ</t>
    </rPh>
    <rPh sb="13" eb="15">
      <t>ホイク</t>
    </rPh>
    <rPh sb="15" eb="16">
      <t>リョウ</t>
    </rPh>
    <rPh sb="17" eb="19">
      <t>スイイ</t>
    </rPh>
    <phoneticPr fontId="2"/>
  </si>
  <si>
    <t>年度別中学校卒業生の進路状況</t>
    <rPh sb="0" eb="2">
      <t>ネンド</t>
    </rPh>
    <rPh sb="2" eb="3">
      <t>ベツ</t>
    </rPh>
    <rPh sb="3" eb="6">
      <t>チュウガッコウ</t>
    </rPh>
    <rPh sb="6" eb="9">
      <t>ソツギョウセイ</t>
    </rPh>
    <rPh sb="10" eb="12">
      <t>シンロ</t>
    </rPh>
    <rPh sb="12" eb="14">
      <t>ジョウキョウ</t>
    </rPh>
    <phoneticPr fontId="2"/>
  </si>
  <si>
    <t>総　　　数</t>
    <rPh sb="0" eb="5">
      <t>ソウスウ</t>
    </rPh>
    <phoneticPr fontId="2"/>
  </si>
  <si>
    <t>就　職　者</t>
    <rPh sb="0" eb="5">
      <t>シュウショクシャ</t>
    </rPh>
    <phoneticPr fontId="2"/>
  </si>
  <si>
    <t>無　業　者</t>
    <rPh sb="0" eb="1">
      <t>ム</t>
    </rPh>
    <rPh sb="2" eb="3">
      <t>ギョウ</t>
    </rPh>
    <rPh sb="4" eb="5">
      <t>シャ</t>
    </rPh>
    <phoneticPr fontId="2"/>
  </si>
  <si>
    <t>死 亡 ・ 不 詳</t>
    <rPh sb="0" eb="3">
      <t>シボウ</t>
    </rPh>
    <rPh sb="6" eb="9">
      <t>フショウ</t>
    </rPh>
    <phoneticPr fontId="2"/>
  </si>
  <si>
    <t>平　成</t>
    <rPh sb="0" eb="3">
      <t>ヘイセイ</t>
    </rPh>
    <phoneticPr fontId="2"/>
  </si>
  <si>
    <t>総　　　　　　数</t>
    <rPh sb="0" eb="8">
      <t>ソウスウ</t>
    </rPh>
    <phoneticPr fontId="2"/>
  </si>
  <si>
    <t>上記以外・不詳</t>
    <rPh sb="0" eb="2">
      <t>ジョウキ</t>
    </rPh>
    <rPh sb="2" eb="4">
      <t>イガイ</t>
    </rPh>
    <rPh sb="5" eb="7">
      <t>フショウ</t>
    </rPh>
    <phoneticPr fontId="2"/>
  </si>
  <si>
    <t>専修学校等</t>
    <rPh sb="0" eb="2">
      <t>センシュウ</t>
    </rPh>
    <rPh sb="2" eb="4">
      <t>コウトウガッコウ</t>
    </rPh>
    <rPh sb="4" eb="5">
      <t>トウ</t>
    </rPh>
    <phoneticPr fontId="2"/>
  </si>
  <si>
    <t>就 職 者</t>
    <rPh sb="0" eb="1">
      <t>シュウ</t>
    </rPh>
    <rPh sb="2" eb="3">
      <t>ショク</t>
    </rPh>
    <rPh sb="4" eb="5">
      <t>シャ</t>
    </rPh>
    <phoneticPr fontId="2"/>
  </si>
  <si>
    <t>無 業 者</t>
    <rPh sb="0" eb="1">
      <t>ム</t>
    </rPh>
    <rPh sb="2" eb="3">
      <t>ギョウ</t>
    </rPh>
    <rPh sb="4" eb="5">
      <t>シャ</t>
    </rPh>
    <phoneticPr fontId="2"/>
  </si>
  <si>
    <t>死亡・不詳</t>
    <rPh sb="0" eb="1">
      <t>シ</t>
    </rPh>
    <rPh sb="1" eb="2">
      <t>ボウ</t>
    </rPh>
    <rPh sb="3" eb="5">
      <t>フショウ</t>
    </rPh>
    <phoneticPr fontId="2"/>
  </si>
  <si>
    <t>専修学校等</t>
    <rPh sb="0" eb="2">
      <t>センシュウ</t>
    </rPh>
    <rPh sb="2" eb="5">
      <t>ガッコウトウ</t>
    </rPh>
    <phoneticPr fontId="2"/>
  </si>
  <si>
    <t>就職者</t>
    <rPh sb="0" eb="3">
      <t>シュウショクシャ</t>
    </rPh>
    <phoneticPr fontId="2"/>
  </si>
  <si>
    <t>２．　　年 度 別  小 ・ 中 ・ 高 等 学 校 の 経 費 の 推 移</t>
    <phoneticPr fontId="6"/>
  </si>
  <si>
    <t>小　　　　　学　　　　　校　　　　　名</t>
    <rPh sb="0" eb="1">
      <t>ショウ</t>
    </rPh>
    <phoneticPr fontId="4"/>
  </si>
  <si>
    <t>２</t>
    <phoneticPr fontId="2"/>
  </si>
  <si>
    <t>２</t>
    <phoneticPr fontId="4"/>
  </si>
  <si>
    <t>進・入学者</t>
    <rPh sb="0" eb="5">
      <t>シンガクシャ</t>
    </rPh>
    <phoneticPr fontId="2"/>
  </si>
  <si>
    <t>私立別府溝部学園短期大学</t>
    <rPh sb="0" eb="2">
      <t>シリツ</t>
    </rPh>
    <phoneticPr fontId="4"/>
  </si>
  <si>
    <t>男</t>
    <rPh sb="0" eb="1">
      <t>オトコ</t>
    </rPh>
    <phoneticPr fontId="4"/>
  </si>
  <si>
    <t>総　  　数</t>
    <phoneticPr fontId="6"/>
  </si>
  <si>
    <t>高等学校名</t>
    <rPh sb="0" eb="2">
      <t>コウトウ</t>
    </rPh>
    <rPh sb="2" eb="4">
      <t>ガッコウ</t>
    </rPh>
    <rPh sb="4" eb="5">
      <t>ナ</t>
    </rPh>
    <phoneticPr fontId="2"/>
  </si>
  <si>
    <t>全　　　学　　　年</t>
    <phoneticPr fontId="2"/>
  </si>
  <si>
    <t>全　　　学　　　年</t>
    <rPh sb="0" eb="1">
      <t>ゼン</t>
    </rPh>
    <rPh sb="4" eb="5">
      <t>ガク</t>
    </rPh>
    <rPh sb="8" eb="9">
      <t>トシ</t>
    </rPh>
    <phoneticPr fontId="2"/>
  </si>
  <si>
    <t>2　　　　　　年</t>
    <rPh sb="7" eb="8">
      <t>ネン</t>
    </rPh>
    <phoneticPr fontId="2"/>
  </si>
  <si>
    <t>1　　　　　　年</t>
    <rPh sb="7" eb="8">
      <t>ネン</t>
    </rPh>
    <phoneticPr fontId="2"/>
  </si>
  <si>
    <t>3　　　　　　年</t>
    <rPh sb="7" eb="8">
      <t>ネン</t>
    </rPh>
    <phoneticPr fontId="2"/>
  </si>
  <si>
    <t>総　　数</t>
    <rPh sb="0" eb="1">
      <t>フサ</t>
    </rPh>
    <rPh sb="3" eb="4">
      <t>カズ</t>
    </rPh>
    <phoneticPr fontId="2"/>
  </si>
  <si>
    <t>公　　　　　　　　　　立</t>
    <rPh sb="0" eb="1">
      <t>コウ</t>
    </rPh>
    <rPh sb="11" eb="12">
      <t>リツ</t>
    </rPh>
    <phoneticPr fontId="4"/>
  </si>
  <si>
    <t>県立別府鶴見丘</t>
    <rPh sb="0" eb="2">
      <t>ケンリツ</t>
    </rPh>
    <rPh sb="2" eb="4">
      <t>ベップ</t>
    </rPh>
    <rPh sb="4" eb="6">
      <t>ツルミ</t>
    </rPh>
    <rPh sb="6" eb="7">
      <t>オカ</t>
    </rPh>
    <phoneticPr fontId="2"/>
  </si>
  <si>
    <t>私　　　　　　　　　　立</t>
    <rPh sb="0" eb="1">
      <t>ワタシ</t>
    </rPh>
    <rPh sb="11" eb="12">
      <t>リツ</t>
    </rPh>
    <phoneticPr fontId="2"/>
  </si>
  <si>
    <t>別府溝部学園</t>
    <rPh sb="0" eb="2">
      <t>ベップ</t>
    </rPh>
    <rPh sb="2" eb="4">
      <t>ミゾベ</t>
    </rPh>
    <rPh sb="4" eb="6">
      <t>ガクエン</t>
    </rPh>
    <phoneticPr fontId="2"/>
  </si>
  <si>
    <t>明豊</t>
    <rPh sb="0" eb="1">
      <t>アカ</t>
    </rPh>
    <rPh sb="1" eb="2">
      <t>ユタ</t>
    </rPh>
    <phoneticPr fontId="2"/>
  </si>
  <si>
    <t>　　　　　　　概　　　　　　　　　　要</t>
    <rPh sb="7" eb="8">
      <t>オオムネ</t>
    </rPh>
    <rPh sb="18" eb="19">
      <t>ヨウ</t>
    </rPh>
    <phoneticPr fontId="2"/>
  </si>
  <si>
    <t>教　　員　　数</t>
    <phoneticPr fontId="2"/>
  </si>
  <si>
    <t>専　　攻　　科　　等</t>
    <rPh sb="0" eb="1">
      <t>アツム</t>
    </rPh>
    <rPh sb="3" eb="4">
      <t>コウ</t>
    </rPh>
    <rPh sb="6" eb="7">
      <t>カ</t>
    </rPh>
    <rPh sb="9" eb="10">
      <t>トウ</t>
    </rPh>
    <phoneticPr fontId="2"/>
  </si>
  <si>
    <t>進学者</t>
    <rPh sb="0" eb="3">
      <t>シンガクシャ</t>
    </rPh>
    <phoneticPr fontId="2"/>
  </si>
  <si>
    <t>高等学校等</t>
    <rPh sb="0" eb="4">
      <t>コウトウガッコウ</t>
    </rPh>
    <rPh sb="4" eb="5">
      <t>トウ</t>
    </rPh>
    <phoneticPr fontId="2"/>
  </si>
  <si>
    <t>進・入学者</t>
    <rPh sb="0" eb="1">
      <t>ススム</t>
    </rPh>
    <rPh sb="2" eb="5">
      <t>ニュウガクシャ</t>
    </rPh>
    <phoneticPr fontId="2"/>
  </si>
  <si>
    <t>大学等</t>
    <rPh sb="0" eb="1">
      <t>ダイ</t>
    </rPh>
    <rPh sb="1" eb="2">
      <t>ガク</t>
    </rPh>
    <rPh sb="2" eb="3">
      <t>トウ</t>
    </rPh>
    <phoneticPr fontId="2"/>
  </si>
  <si>
    <t>進学者</t>
    <rPh sb="0" eb="1">
      <t>ススム</t>
    </rPh>
    <rPh sb="1" eb="2">
      <t>ガク</t>
    </rPh>
    <rPh sb="2" eb="3">
      <t>シャ</t>
    </rPh>
    <phoneticPr fontId="2"/>
  </si>
  <si>
    <t>公共職業能
力開発施設　　等入学者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3" eb="14">
      <t>トウ</t>
    </rPh>
    <rPh sb="14" eb="15">
      <t>イリ</t>
    </rPh>
    <rPh sb="15" eb="16">
      <t>ガク</t>
    </rPh>
    <rPh sb="16" eb="17">
      <t>シャ</t>
    </rPh>
    <phoneticPr fontId="2"/>
  </si>
  <si>
    <t>４．　　小　　　　　　　　　　学　　　　　　　　　　校　　　　　</t>
    <phoneticPr fontId="4"/>
  </si>
  <si>
    <t>５．　　中　　　　　　　　　　学　　　　　　　　　　校　　　　　</t>
    <rPh sb="4" eb="27">
      <t>チュウガッコウ</t>
    </rPh>
    <phoneticPr fontId="2"/>
  </si>
  <si>
    <t>６．　　高　　　　　　等　　　　　　学　　　　　　校　　　　　　の　　　　</t>
    <rPh sb="4" eb="5">
      <t>タカ</t>
    </rPh>
    <rPh sb="11" eb="12">
      <t>トウ</t>
    </rPh>
    <rPh sb="18" eb="19">
      <t>ガク</t>
    </rPh>
    <rPh sb="25" eb="26">
      <t>コウ</t>
    </rPh>
    <phoneticPr fontId="2"/>
  </si>
  <si>
    <t>７．　　大　　　　　　　　　　学　　　　　　　　　　の　　　　　</t>
    <phoneticPr fontId="4"/>
  </si>
  <si>
    <t>８．　　年 度 別 中 学 校 卒 業 生 の 進 路 状 況</t>
    <rPh sb="4" eb="7">
      <t>ネンド</t>
    </rPh>
    <rPh sb="8" eb="9">
      <t>ベツ</t>
    </rPh>
    <rPh sb="10" eb="13">
      <t>チュウガク</t>
    </rPh>
    <rPh sb="14" eb="15">
      <t>コウ</t>
    </rPh>
    <rPh sb="16" eb="21">
      <t>ソツギョウセイ</t>
    </rPh>
    <rPh sb="24" eb="27">
      <t>シンロ</t>
    </rPh>
    <rPh sb="28" eb="31">
      <t>ジョウキョウ</t>
    </rPh>
    <phoneticPr fontId="2"/>
  </si>
  <si>
    <t>９．　　中 学 校 卒 業 生 の 産 業 別 就 職 状 況</t>
    <rPh sb="4" eb="7">
      <t>チュウガク</t>
    </rPh>
    <rPh sb="8" eb="9">
      <t>コウ</t>
    </rPh>
    <rPh sb="10" eb="15">
      <t>ソツギョウセイ</t>
    </rPh>
    <rPh sb="18" eb="21">
      <t>サンギョウ</t>
    </rPh>
    <rPh sb="22" eb="23">
      <t>ベツ</t>
    </rPh>
    <rPh sb="24" eb="27">
      <t>シュウショク</t>
    </rPh>
    <rPh sb="28" eb="31">
      <t>ジョウキョウ</t>
    </rPh>
    <phoneticPr fontId="2"/>
  </si>
  <si>
    <t>１０．　　高 等 学 校 卒 業 生 の 進 路 状 況</t>
    <rPh sb="5" eb="12">
      <t>コウトウガッコウ</t>
    </rPh>
    <rPh sb="13" eb="18">
      <t>ソツギョウセイ</t>
    </rPh>
    <rPh sb="21" eb="24">
      <t>シンロ</t>
    </rPh>
    <rPh sb="25" eb="28">
      <t>ジョウキョウ</t>
    </rPh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</si>
  <si>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</si>
  <si>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</si>
  <si>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</si>
  <si>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</si>
  <si>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</si>
  <si>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</si>
  <si>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</si>
  <si>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</si>
  <si>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</si>
  <si>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</si>
  <si>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１３．</t>
    <phoneticPr fontId="2"/>
  </si>
  <si>
    <t>-</t>
    <phoneticPr fontId="2"/>
  </si>
  <si>
    <t>県立別府支援学校高等部</t>
    <rPh sb="0" eb="2">
      <t>ケンリツ</t>
    </rPh>
    <rPh sb="2" eb="4">
      <t>ベップ</t>
    </rPh>
    <rPh sb="4" eb="6">
      <t>シエン</t>
    </rPh>
    <rPh sb="6" eb="8">
      <t>ガッコウ</t>
    </rPh>
    <rPh sb="8" eb="11">
      <t>コウトウブ</t>
    </rPh>
    <phoneticPr fontId="2"/>
  </si>
  <si>
    <t>県立別府支援学校石垣原校高等部</t>
    <rPh sb="0" eb="2">
      <t>ケンリツ</t>
    </rPh>
    <rPh sb="8" eb="10">
      <t>イシガキ</t>
    </rPh>
    <rPh sb="10" eb="11">
      <t>ハラ</t>
    </rPh>
    <rPh sb="11" eb="12">
      <t>コウ</t>
    </rPh>
    <rPh sb="12" eb="15">
      <t>コウトウブ</t>
    </rPh>
    <phoneticPr fontId="2"/>
  </si>
  <si>
    <t>県立別府支援学校鶴見校高等部</t>
    <rPh sb="0" eb="2">
      <t>ケンリツ</t>
    </rPh>
    <rPh sb="8" eb="10">
      <t>ツルミ</t>
    </rPh>
    <rPh sb="10" eb="11">
      <t>コウ</t>
    </rPh>
    <rPh sb="11" eb="14">
      <t>コウトウブ</t>
    </rPh>
    <phoneticPr fontId="2"/>
  </si>
  <si>
    <t>県立南石垣支援学校高等部</t>
    <rPh sb="0" eb="2">
      <t>ケンリツ</t>
    </rPh>
    <rPh sb="2" eb="3">
      <t>ミナミ</t>
    </rPh>
    <rPh sb="3" eb="5">
      <t>イシガキ</t>
    </rPh>
    <rPh sb="7" eb="9">
      <t>ガッコウ</t>
    </rPh>
    <rPh sb="9" eb="12">
      <t>コウトウブ</t>
    </rPh>
    <phoneticPr fontId="2"/>
  </si>
  <si>
    <t>南石垣支援学校中学部</t>
    <rPh sb="0" eb="1">
      <t>ミナミ</t>
    </rPh>
    <rPh sb="1" eb="3">
      <t>イシガキ</t>
    </rPh>
    <rPh sb="3" eb="5">
      <t>シエン</t>
    </rPh>
    <rPh sb="5" eb="7">
      <t>ガッコウ</t>
    </rPh>
    <rPh sb="7" eb="8">
      <t>チュウ</t>
    </rPh>
    <rPh sb="8" eb="9">
      <t>ショウガク</t>
    </rPh>
    <rPh sb="9" eb="10">
      <t>ブ</t>
    </rPh>
    <phoneticPr fontId="2"/>
  </si>
  <si>
    <t>南石垣支援学校小学部</t>
    <phoneticPr fontId="4"/>
  </si>
  <si>
    <t>別府支援学校中学部</t>
    <rPh sb="6" eb="7">
      <t>チュウ</t>
    </rPh>
    <rPh sb="7" eb="8">
      <t>ショウガク</t>
    </rPh>
    <rPh sb="8" eb="9">
      <t>ブ</t>
    </rPh>
    <phoneticPr fontId="2"/>
  </si>
  <si>
    <t>別府支援学校小学部</t>
    <phoneticPr fontId="4"/>
  </si>
  <si>
    <t>別府支援学校鶴見校中学部</t>
    <rPh sb="0" eb="2">
      <t>ベップ</t>
    </rPh>
    <rPh sb="2" eb="4">
      <t>シエン</t>
    </rPh>
    <rPh sb="4" eb="6">
      <t>ガッコウ</t>
    </rPh>
    <rPh sb="6" eb="8">
      <t>ツルミ</t>
    </rPh>
    <rPh sb="8" eb="9">
      <t>コウ</t>
    </rPh>
    <rPh sb="9" eb="10">
      <t>チュウ</t>
    </rPh>
    <rPh sb="10" eb="11">
      <t>ショウガク</t>
    </rPh>
    <rPh sb="11" eb="12">
      <t>ブ</t>
    </rPh>
    <phoneticPr fontId="2"/>
  </si>
  <si>
    <t>別府支援学校鶴見校小学部</t>
    <phoneticPr fontId="4"/>
  </si>
  <si>
    <t>別府支援学校石垣原校中学部</t>
    <rPh sb="0" eb="2">
      <t>ベップ</t>
    </rPh>
    <rPh sb="2" eb="4">
      <t>シエン</t>
    </rPh>
    <rPh sb="4" eb="6">
      <t>ガッコウ</t>
    </rPh>
    <rPh sb="6" eb="8">
      <t>イシガキ</t>
    </rPh>
    <rPh sb="8" eb="9">
      <t>ハラ</t>
    </rPh>
    <rPh sb="9" eb="10">
      <t>コウ</t>
    </rPh>
    <rPh sb="10" eb="11">
      <t>チュウ</t>
    </rPh>
    <rPh sb="11" eb="12">
      <t>ショウガク</t>
    </rPh>
    <rPh sb="12" eb="13">
      <t>ブ</t>
    </rPh>
    <phoneticPr fontId="2"/>
  </si>
  <si>
    <t>別府支援学校石垣原校小学部</t>
    <phoneticPr fontId="4"/>
  </si>
  <si>
    <t>－</t>
    <phoneticPr fontId="2"/>
  </si>
  <si>
    <t>小 学 校 費　　（千円）</t>
  </si>
  <si>
    <t>中 学 校 費　　（千円）</t>
  </si>
  <si>
    <t>高 等 学 校 費　　（千円）</t>
  </si>
  <si>
    <t>-</t>
    <phoneticPr fontId="2"/>
  </si>
  <si>
    <t>児童数</t>
    <rPh sb="0" eb="2">
      <t>ジドウ</t>
    </rPh>
    <rPh sb="2" eb="3">
      <t>スウ</t>
    </rPh>
    <phoneticPr fontId="4"/>
  </si>
  <si>
    <t>１学級あたり</t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</si>
  <si>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</si>
  <si>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私立</t>
    <phoneticPr fontId="4"/>
  </si>
  <si>
    <t xml:space="preserve">  市　　　　立</t>
    <phoneticPr fontId="4"/>
  </si>
  <si>
    <t>　　　　概　　　　　　要　　　（通　　信　　制　　を　　除　　く）</t>
    <rPh sb="4" eb="5">
      <t>オオムネ</t>
    </rPh>
    <rPh sb="11" eb="12">
      <t>ヨウ</t>
    </rPh>
    <rPh sb="16" eb="17">
      <t>ツウ</t>
    </rPh>
    <rPh sb="19" eb="20">
      <t>シン</t>
    </rPh>
    <rPh sb="22" eb="23">
      <t>セイ</t>
    </rPh>
    <rPh sb="28" eb="29">
      <t>ノゾ</t>
    </rPh>
    <phoneticPr fontId="2"/>
  </si>
  <si>
    <t>６</t>
    <phoneticPr fontId="2"/>
  </si>
  <si>
    <t>※ 平成２６年度、境川小学校校舎、鶴見小学校校舎、大平山小学校校舎・体育館、朝日中学校校舎、</t>
    <rPh sb="9" eb="11">
      <t>サカイガワ</t>
    </rPh>
    <rPh sb="11" eb="14">
      <t>ショウガッコウ</t>
    </rPh>
    <rPh sb="14" eb="16">
      <t>コウシャ</t>
    </rPh>
    <rPh sb="17" eb="19">
      <t>ツルミ</t>
    </rPh>
    <rPh sb="34" eb="37">
      <t>タイイクカン</t>
    </rPh>
    <rPh sb="38" eb="40">
      <t>アサヒ</t>
    </rPh>
    <rPh sb="40" eb="43">
      <t>チュウガッコウ</t>
    </rPh>
    <rPh sb="43" eb="45">
      <t>コウシャ</t>
    </rPh>
    <phoneticPr fontId="5"/>
  </si>
  <si>
    <t>３．　　年度別市立幼稚園経費および保育料の推移</t>
    <phoneticPr fontId="2"/>
  </si>
  <si>
    <t>　</t>
    <phoneticPr fontId="2"/>
  </si>
  <si>
    <t>７</t>
    <phoneticPr fontId="2"/>
  </si>
  <si>
    <t>２　　　　　年</t>
    <phoneticPr fontId="4"/>
  </si>
  <si>
    <t>３　　　　　年</t>
    <phoneticPr fontId="2"/>
  </si>
  <si>
    <t>-</t>
    <phoneticPr fontId="2"/>
  </si>
  <si>
    <t>特　別　支　援　学　級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キュウ</t>
    </rPh>
    <phoneticPr fontId="2"/>
  </si>
  <si>
    <t>-</t>
    <phoneticPr fontId="4"/>
  </si>
  <si>
    <t>-</t>
    <phoneticPr fontId="4"/>
  </si>
  <si>
    <t>県立別府翔青</t>
    <rPh sb="0" eb="2">
      <t>ケンリツ</t>
    </rPh>
    <rPh sb="2" eb="4">
      <t>ベップ</t>
    </rPh>
    <rPh sb="4" eb="5">
      <t>ショウ</t>
    </rPh>
    <rPh sb="5" eb="6">
      <t>アオ</t>
    </rPh>
    <phoneticPr fontId="2"/>
  </si>
  <si>
    <t>幼保連携型
認定こども園</t>
    <rPh sb="0" eb="1">
      <t>ヨウ</t>
    </rPh>
    <rPh sb="1" eb="2">
      <t>タモツ</t>
    </rPh>
    <rPh sb="2" eb="4">
      <t>レンケイ</t>
    </rPh>
    <rPh sb="4" eb="5">
      <t>カタ</t>
    </rPh>
    <rPh sb="6" eb="8">
      <t>ニンテイ</t>
    </rPh>
    <rPh sb="11" eb="12">
      <t>エン</t>
    </rPh>
    <phoneticPr fontId="6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</si>
  <si>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</si>
  <si>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</si>
  <si>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</si>
  <si>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</si>
  <si>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4"/>
  </si>
  <si>
    <t>８</t>
    <phoneticPr fontId="2"/>
  </si>
  <si>
    <t>平　成</t>
    <rPh sb="0" eb="1">
      <t>ヒラ</t>
    </rPh>
    <rPh sb="2" eb="3">
      <t>シゲル</t>
    </rPh>
    <phoneticPr fontId="5"/>
  </si>
  <si>
    <t>年</t>
    <rPh sb="0" eb="1">
      <t>ネン</t>
    </rPh>
    <phoneticPr fontId="5"/>
  </si>
  <si>
    <t>※ 平成２５年度、石垣小学校校舎、春木川小学校校舎、大平山小学校校舎、浜脇中学校校舎、</t>
    <phoneticPr fontId="5"/>
  </si>
  <si>
    <t>　　山の手中学校校舎において耐震改修工事実施</t>
    <rPh sb="2" eb="3">
      <t>ヤマ</t>
    </rPh>
    <rPh sb="4" eb="5">
      <t>テ</t>
    </rPh>
    <rPh sb="5" eb="8">
      <t>チュウガッコウ</t>
    </rPh>
    <rPh sb="8" eb="10">
      <t>コウシャ</t>
    </rPh>
    <rPh sb="14" eb="16">
      <t>タイシン</t>
    </rPh>
    <rPh sb="16" eb="18">
      <t>カイシュウ</t>
    </rPh>
    <rPh sb="18" eb="20">
      <t>コウジ</t>
    </rPh>
    <rPh sb="20" eb="22">
      <t>ジッシ</t>
    </rPh>
    <phoneticPr fontId="5"/>
  </si>
  <si>
    <t>１１．　　公　　 民　　 館　　 設　　 置　　 数</t>
    <phoneticPr fontId="2"/>
  </si>
  <si>
    <t>※町内公民館…公民館活動報告書を提出した自治会数</t>
    <phoneticPr fontId="2"/>
  </si>
  <si>
    <t>資料 … 社会教育課</t>
    <rPh sb="5" eb="7">
      <t>シャカイ</t>
    </rPh>
    <rPh sb="7" eb="9">
      <t>キョウイク</t>
    </rPh>
    <phoneticPr fontId="2"/>
  </si>
  <si>
    <t>１２．　　主 要 社 会 教 育 施 設 の 利 用 状 況</t>
    <phoneticPr fontId="2"/>
  </si>
  <si>
    <t>１３．　　図　　書　　館　　の　　利　　用　　状　　況</t>
    <phoneticPr fontId="2"/>
  </si>
  <si>
    <t>山の手</t>
    <rPh sb="0" eb="1">
      <t>ヤマ</t>
    </rPh>
    <rPh sb="2" eb="3">
      <t>テ</t>
    </rPh>
    <phoneticPr fontId="2"/>
  </si>
  <si>
    <t>別府中央</t>
    <rPh sb="0" eb="2">
      <t>ベップ</t>
    </rPh>
    <rPh sb="2" eb="4">
      <t>チュウオウ</t>
    </rPh>
    <phoneticPr fontId="2"/>
  </si>
  <si>
    <t>－</t>
    <phoneticPr fontId="2"/>
  </si>
  <si>
    <t>※平成２９年度より様式変更</t>
    <rPh sb="1" eb="3">
      <t>ヘイセイ</t>
    </rPh>
    <rPh sb="5" eb="7">
      <t>ネンド</t>
    </rPh>
    <rPh sb="9" eb="11">
      <t>ヨウシキ</t>
    </rPh>
    <rPh sb="11" eb="13">
      <t>ヘンコウ</t>
    </rPh>
    <phoneticPr fontId="2"/>
  </si>
  <si>
    <t>学級数-特別支援学級数</t>
    <rPh sb="0" eb="2">
      <t>ガッキュウ</t>
    </rPh>
    <rPh sb="2" eb="3">
      <t>スウ</t>
    </rPh>
    <rPh sb="4" eb="6">
      <t>トクベツ</t>
    </rPh>
    <rPh sb="6" eb="8">
      <t>シエン</t>
    </rPh>
    <rPh sb="8" eb="10">
      <t>ガッキュウ</t>
    </rPh>
    <rPh sb="10" eb="11">
      <t>スウ</t>
    </rPh>
    <phoneticPr fontId="2"/>
  </si>
  <si>
    <t>※平成27年度より幼保連携型認定こども園が創設された</t>
    <rPh sb="1" eb="3">
      <t>ヘイセイ</t>
    </rPh>
    <rPh sb="5" eb="7">
      <t>ネンド</t>
    </rPh>
    <rPh sb="9" eb="10">
      <t>ヨウ</t>
    </rPh>
    <rPh sb="10" eb="11">
      <t>ホ</t>
    </rPh>
    <rPh sb="11" eb="13">
      <t>レンケイ</t>
    </rPh>
    <rPh sb="13" eb="14">
      <t>ガタ</t>
    </rPh>
    <rPh sb="14" eb="16">
      <t>ニンテイ</t>
    </rPh>
    <rPh sb="19" eb="20">
      <t>エン</t>
    </rPh>
    <rPh sb="21" eb="23">
      <t>ソウセツ</t>
    </rPh>
    <phoneticPr fontId="2"/>
  </si>
  <si>
    <t>※平成28年度より特別支援学校を含む数字に訂正しています</t>
    <rPh sb="1" eb="3">
      <t>ヘイセイ</t>
    </rPh>
    <rPh sb="5" eb="7">
      <t>ネンド</t>
    </rPh>
    <rPh sb="9" eb="11">
      <t>トクベツ</t>
    </rPh>
    <rPh sb="11" eb="13">
      <t>シエン</t>
    </rPh>
    <rPh sb="13" eb="15">
      <t>ガッコウ</t>
    </rPh>
    <rPh sb="16" eb="17">
      <t>フク</t>
    </rPh>
    <rPh sb="18" eb="20">
      <t>スウジ</t>
    </rPh>
    <rPh sb="21" eb="23">
      <t>テイセイ</t>
    </rPh>
    <phoneticPr fontId="2"/>
  </si>
  <si>
    <t>※ 勤労学生を含むため就職者の計と一致しない</t>
    <rPh sb="2" eb="4">
      <t>キンロウ</t>
    </rPh>
    <rPh sb="4" eb="6">
      <t>ガクセイ</t>
    </rPh>
    <rPh sb="7" eb="8">
      <t>フク</t>
    </rPh>
    <rPh sb="11" eb="13">
      <t>シュウショク</t>
    </rPh>
    <rPh sb="13" eb="14">
      <t>シャ</t>
    </rPh>
    <rPh sb="15" eb="16">
      <t>ケイ</t>
    </rPh>
    <rPh sb="17" eb="19">
      <t>イッチ</t>
    </rPh>
    <phoneticPr fontId="2"/>
  </si>
  <si>
    <t>２５</t>
    <phoneticPr fontId="5"/>
  </si>
  <si>
    <t>－</t>
    <phoneticPr fontId="5"/>
  </si>
  <si>
    <t>２６</t>
    <phoneticPr fontId="5"/>
  </si>
  <si>
    <t>２７</t>
    <phoneticPr fontId="5"/>
  </si>
  <si>
    <t>２８</t>
    <phoneticPr fontId="5"/>
  </si>
  <si>
    <t>２９</t>
    <phoneticPr fontId="5"/>
  </si>
  <si>
    <t>２</t>
    <phoneticPr fontId="5"/>
  </si>
  <si>
    <t>７</t>
    <phoneticPr fontId="2"/>
  </si>
  <si>
    <t>２</t>
    <phoneticPr fontId="5"/>
  </si>
  <si>
    <t>８</t>
    <phoneticPr fontId="2"/>
  </si>
  <si>
    <t>９</t>
    <phoneticPr fontId="2"/>
  </si>
  <si>
    <t xml:space="preserve"> 　 青山中学校校舎において耐震改修工事実施</t>
    <rPh sb="3" eb="5">
      <t>アオヤマ</t>
    </rPh>
    <rPh sb="5" eb="6">
      <t>チュウ</t>
    </rPh>
    <rPh sb="6" eb="8">
      <t>ガッコウ</t>
    </rPh>
    <rPh sb="8" eb="10">
      <t>コウシャ</t>
    </rPh>
    <rPh sb="14" eb="16">
      <t>タイシン</t>
    </rPh>
    <rPh sb="16" eb="18">
      <t>カイシュウ</t>
    </rPh>
    <rPh sb="18" eb="20">
      <t>コウジ</t>
    </rPh>
    <rPh sb="20" eb="22">
      <t>ジッシ</t>
    </rPh>
    <phoneticPr fontId="5"/>
  </si>
  <si>
    <t xml:space="preserve">     したため平成２８年度から数値無し</t>
    <phoneticPr fontId="2"/>
  </si>
  <si>
    <t>２</t>
    <phoneticPr fontId="10"/>
  </si>
  <si>
    <t>６</t>
    <phoneticPr fontId="10"/>
  </si>
  <si>
    <t>７</t>
    <phoneticPr fontId="10"/>
  </si>
  <si>
    <t>８</t>
    <phoneticPr fontId="2"/>
  </si>
  <si>
    <t>９</t>
    <phoneticPr fontId="2"/>
  </si>
  <si>
    <t>２６</t>
    <phoneticPr fontId="2"/>
  </si>
  <si>
    <t>２７</t>
    <phoneticPr fontId="2"/>
  </si>
  <si>
    <t>－</t>
    <phoneticPr fontId="2"/>
  </si>
  <si>
    <t>２８</t>
    <phoneticPr fontId="2"/>
  </si>
  <si>
    <t>２９</t>
    <phoneticPr fontId="2"/>
  </si>
  <si>
    <t>平 成 ２５ 年度</t>
  </si>
  <si>
    <t>平 成 ２６ 年度</t>
  </si>
  <si>
    <t>平 成 ２７ 年度</t>
  </si>
  <si>
    <t>平 成 ２８ 年度</t>
  </si>
  <si>
    <t>平 成 ２９ 年度</t>
    <rPh sb="8" eb="9">
      <t>ド</t>
    </rPh>
    <phoneticPr fontId="6"/>
  </si>
  <si>
    <t>大学院（専攻科）</t>
    <rPh sb="0" eb="3">
      <t>ダイガクイン</t>
    </rPh>
    <rPh sb="4" eb="5">
      <t>アツシ</t>
    </rPh>
    <rPh sb="5" eb="6">
      <t>オサム</t>
    </rPh>
    <rPh sb="6" eb="7">
      <t>カ</t>
    </rPh>
    <phoneticPr fontId="2"/>
  </si>
  <si>
    <t>※大分県高校改革推進計画により、別府青山高校、別府羽室台高校、別府商業高校を統合した新設校を設置</t>
    <rPh sb="1" eb="4">
      <t>オオイタケン</t>
    </rPh>
    <rPh sb="4" eb="6">
      <t>コウコウ</t>
    </rPh>
    <rPh sb="6" eb="8">
      <t>カイカク</t>
    </rPh>
    <rPh sb="8" eb="10">
      <t>スイシン</t>
    </rPh>
    <rPh sb="10" eb="12">
      <t>ケイカク</t>
    </rPh>
    <rPh sb="16" eb="18">
      <t>ベップ</t>
    </rPh>
    <rPh sb="18" eb="20">
      <t>アオヤマ</t>
    </rPh>
    <rPh sb="20" eb="22">
      <t>コウコウ</t>
    </rPh>
    <rPh sb="23" eb="25">
      <t>ベップ</t>
    </rPh>
    <rPh sb="25" eb="26">
      <t>ハネ</t>
    </rPh>
    <rPh sb="26" eb="27">
      <t>シツ</t>
    </rPh>
    <rPh sb="27" eb="28">
      <t>ダイ</t>
    </rPh>
    <rPh sb="28" eb="30">
      <t>コウコウ</t>
    </rPh>
    <rPh sb="31" eb="33">
      <t>ベップ</t>
    </rPh>
    <rPh sb="33" eb="35">
      <t>ショウギョウ</t>
    </rPh>
    <rPh sb="35" eb="37">
      <t>コウコウ</t>
    </rPh>
    <rPh sb="38" eb="40">
      <t>トウゴウ</t>
    </rPh>
    <rPh sb="42" eb="45">
      <t>シンセツコウ</t>
    </rPh>
    <rPh sb="46" eb="48">
      <t>セッチ</t>
    </rPh>
    <phoneticPr fontId="5"/>
  </si>
  <si>
    <t>２</t>
  </si>
  <si>
    <t>７</t>
  </si>
  <si>
    <t>８</t>
  </si>
  <si>
    <t>９</t>
    <phoneticPr fontId="4"/>
  </si>
  <si>
    <t>資料 … 大分県ホームページ</t>
    <rPh sb="5" eb="8">
      <t>オオイタケン</t>
    </rPh>
    <phoneticPr fontId="4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</si>
  <si>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</si>
  <si>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｢学校基本調査、学校要覧」</t>
    <rPh sb="1" eb="3">
      <t>ガッコウ</t>
    </rPh>
    <rPh sb="3" eb="5">
      <t>キホン</t>
    </rPh>
    <rPh sb="5" eb="7">
      <t>チョウサ</t>
    </rPh>
    <rPh sb="8" eb="10">
      <t>ガッコウ</t>
    </rPh>
    <rPh sb="10" eb="12">
      <t>ヨウラン</t>
    </rPh>
    <phoneticPr fontId="2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</si>
  <si>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</si>
  <si>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</si>
  <si>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r>
      <t>資料 … 大分県ホームページ</t>
    </r>
    <r>
      <rPr>
        <sz val="11"/>
        <color indexed="8"/>
        <rFont val="ＭＳ Ｐゴシック"/>
        <family val="3"/>
        <charset val="128"/>
      </rPr>
      <t>「学校基本調査」</t>
    </r>
    <rPh sb="0" eb="2">
      <t>シリョウ</t>
    </rPh>
    <rPh sb="5" eb="8">
      <t>オオイタケン</t>
    </rPh>
    <rPh sb="15" eb="17">
      <t>ガッコウ</t>
    </rPh>
    <rPh sb="17" eb="19">
      <t>キホン</t>
    </rPh>
    <rPh sb="19" eb="21">
      <t>チョウサ</t>
    </rPh>
    <phoneticPr fontId="2"/>
  </si>
  <si>
    <r>
      <t>資料…大分県ホームページ</t>
    </r>
    <r>
      <rPr>
        <sz val="11"/>
        <color indexed="8"/>
        <rFont val="ＭＳ Ｐゴシック"/>
        <family val="3"/>
        <charset val="128"/>
      </rPr>
      <t>「学校基本調査」</t>
    </r>
    <rPh sb="0" eb="2">
      <t>シリョウ</t>
    </rPh>
    <rPh sb="3" eb="6">
      <t>オオイタケン</t>
    </rPh>
    <rPh sb="13" eb="15">
      <t>ガッコウ</t>
    </rPh>
    <rPh sb="15" eb="17">
      <t>キホン</t>
    </rPh>
    <rPh sb="17" eb="19">
      <t>チョウサ</t>
    </rPh>
    <phoneticPr fontId="2"/>
  </si>
  <si>
    <r>
      <t>資料 … 大分県ホームページ</t>
    </r>
    <r>
      <rPr>
        <sz val="11"/>
        <color indexed="8"/>
        <rFont val="ＭＳ Ｐゴシック"/>
        <family val="3"/>
        <charset val="128"/>
      </rPr>
      <t>｢学校基本調査」</t>
    </r>
    <rPh sb="0" eb="2">
      <t>シリョウ</t>
    </rPh>
    <rPh sb="5" eb="8">
      <t>オオイタケン</t>
    </rPh>
    <rPh sb="15" eb="17">
      <t>ガッコウ</t>
    </rPh>
    <rPh sb="17" eb="19">
      <t>キホン</t>
    </rPh>
    <rPh sb="19" eb="21">
      <t>チョウサ</t>
    </rPh>
    <phoneticPr fontId="2"/>
  </si>
  <si>
    <t>※平成26年度中学校の生徒数を訂正しています</t>
    <rPh sb="1" eb="3">
      <t>ヘイセイ</t>
    </rPh>
    <rPh sb="5" eb="7">
      <t>ネンド</t>
    </rPh>
    <rPh sb="7" eb="10">
      <t>チュウガッコウ</t>
    </rPh>
    <rPh sb="11" eb="14">
      <t>セイトスウ</t>
    </rPh>
    <rPh sb="15" eb="17">
      <t>テイセイ</t>
    </rPh>
    <phoneticPr fontId="2"/>
  </si>
  <si>
    <t>別府溝部学園、明豊高等学校</t>
    <rPh sb="0" eb="2">
      <t>ベップ</t>
    </rPh>
    <rPh sb="2" eb="4">
      <t>ミゾベ</t>
    </rPh>
    <rPh sb="4" eb="6">
      <t>ガクエン</t>
    </rPh>
    <rPh sb="7" eb="9">
      <t>メイホウ</t>
    </rPh>
    <rPh sb="9" eb="11">
      <t>コウトウ</t>
    </rPh>
    <rPh sb="11" eb="13">
      <t>ガッコウ</t>
    </rPh>
    <phoneticPr fontId="2"/>
  </si>
  <si>
    <t>資料 … 大分県ホームページ「学校基本調査、大分県学校要覧」、明豊中学校</t>
    <rPh sb="5" eb="8">
      <t>オオイタケン</t>
    </rPh>
    <rPh sb="31" eb="32">
      <t>アカ</t>
    </rPh>
    <rPh sb="32" eb="33">
      <t>ユタ</t>
    </rPh>
    <rPh sb="33" eb="36">
      <t>チュウガッコウ</t>
    </rPh>
    <phoneticPr fontId="4"/>
  </si>
  <si>
    <t>資料・・・大分県ホームページ</t>
    <rPh sb="0" eb="2">
      <t>シリョウ</t>
    </rPh>
    <rPh sb="5" eb="8">
      <t>オオイタケン</t>
    </rPh>
    <phoneticPr fontId="2"/>
  </si>
  <si>
    <t>「学校基本調査、学校要覧、大分県統計年鑑」</t>
    <rPh sb="1" eb="3">
      <t>ガッコウ</t>
    </rPh>
    <rPh sb="3" eb="5">
      <t>キホン</t>
    </rPh>
    <rPh sb="5" eb="7">
      <t>チョウサ</t>
    </rPh>
    <rPh sb="8" eb="10">
      <t>ガッコウ</t>
    </rPh>
    <rPh sb="10" eb="12">
      <t>ヨウラン</t>
    </rPh>
    <rPh sb="13" eb="16">
      <t>オオイタケン</t>
    </rPh>
    <rPh sb="16" eb="18">
      <t>トウケイ</t>
    </rPh>
    <rPh sb="18" eb="20">
      <t>ネンカン</t>
    </rPh>
    <phoneticPr fontId="2"/>
  </si>
  <si>
    <t>年　　　度</t>
    <phoneticPr fontId="2"/>
  </si>
  <si>
    <t xml:space="preserve"> 年</t>
    <rPh sb="1" eb="2">
      <t>ネン</t>
    </rPh>
    <phoneticPr fontId="5"/>
  </si>
  <si>
    <t>全　　学　　年</t>
    <phoneticPr fontId="2"/>
  </si>
  <si>
    <t>特別支援
学級数</t>
    <rPh sb="0" eb="2">
      <t>トクベツ</t>
    </rPh>
    <rPh sb="2" eb="4">
      <t>シエン</t>
    </rPh>
    <rPh sb="5" eb="7">
      <t>ガッキュウ</t>
    </rPh>
    <rPh sb="7" eb="8">
      <t>カズ</t>
    </rPh>
    <phoneticPr fontId="2"/>
  </si>
  <si>
    <t>小　　　学　　　校　　　名</t>
    <rPh sb="0" eb="1">
      <t>ショウ</t>
    </rPh>
    <rPh sb="4" eb="5">
      <t>ガク</t>
    </rPh>
    <rPh sb="8" eb="9">
      <t>コウ</t>
    </rPh>
    <rPh sb="12" eb="13">
      <t>メイ</t>
    </rPh>
    <phoneticPr fontId="2"/>
  </si>
  <si>
    <t>境　　　　　　川</t>
    <phoneticPr fontId="2"/>
  </si>
  <si>
    <t>亀　　　　　川</t>
    <phoneticPr fontId="2"/>
  </si>
  <si>
    <t>朝　　　　　日</t>
    <phoneticPr fontId="2"/>
  </si>
  <si>
    <t>石　　　　　垣</t>
    <phoneticPr fontId="2"/>
  </si>
  <si>
    <t>東　　　　　山</t>
    <phoneticPr fontId="2"/>
  </si>
  <si>
    <t>上　　　　　人</t>
    <phoneticPr fontId="2"/>
  </si>
  <si>
    <t>鶴　　　　　見</t>
    <phoneticPr fontId="2"/>
  </si>
  <si>
    <t>春　　木　　川</t>
    <phoneticPr fontId="2"/>
  </si>
  <si>
    <t>緑　　　　　丘</t>
    <phoneticPr fontId="2"/>
  </si>
  <si>
    <t>大　　平　　山</t>
    <phoneticPr fontId="2"/>
  </si>
  <si>
    <t>別　府　中　央</t>
    <rPh sb="0" eb="1">
      <t>ベツ</t>
    </rPh>
    <rPh sb="2" eb="3">
      <t>フ</t>
    </rPh>
    <rPh sb="4" eb="5">
      <t>ナカ</t>
    </rPh>
    <rPh sb="6" eb="7">
      <t>ヒサシ</t>
    </rPh>
    <phoneticPr fontId="2"/>
  </si>
  <si>
    <t>山　　の　　手</t>
    <rPh sb="0" eb="1">
      <t>ヤマ</t>
    </rPh>
    <rPh sb="6" eb="7">
      <t>テ</t>
    </rPh>
    <phoneticPr fontId="2"/>
  </si>
  <si>
    <t>　私　　　　立</t>
    <phoneticPr fontId="4"/>
  </si>
  <si>
    <t>　特別支援学校</t>
    <rPh sb="1" eb="2">
      <t>トク</t>
    </rPh>
    <rPh sb="2" eb="3">
      <t>ベツ</t>
    </rPh>
    <rPh sb="3" eb="4">
      <t>シ</t>
    </rPh>
    <rPh sb="4" eb="5">
      <t>エン</t>
    </rPh>
    <rPh sb="5" eb="6">
      <t>ガク</t>
    </rPh>
    <rPh sb="6" eb="7">
      <t>コウ</t>
    </rPh>
    <phoneticPr fontId="4"/>
  </si>
  <si>
    <t>公　　　　　　立</t>
    <phoneticPr fontId="2"/>
  </si>
  <si>
    <t>別府支援学校小学部　　　　</t>
    <phoneticPr fontId="4"/>
  </si>
  <si>
    <t>別府支援学校石垣原校小学部　</t>
    <phoneticPr fontId="4"/>
  </si>
  <si>
    <t>南石垣支援学校小学部　　</t>
    <phoneticPr fontId="4"/>
  </si>
  <si>
    <t>（単位：人）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</si>
  <si>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ニン</t>
    </rPh>
    <phoneticPr fontId="4"/>
  </si>
  <si>
    <t>中　　　学　　　校　　　名</t>
    <rPh sb="0" eb="1">
      <t>チュウ</t>
    </rPh>
    <rPh sb="4" eb="5">
      <t>ガク</t>
    </rPh>
    <rPh sb="8" eb="9">
      <t>コウ</t>
    </rPh>
    <rPh sb="12" eb="13">
      <t>メイ</t>
    </rPh>
    <phoneticPr fontId="2"/>
  </si>
  <si>
    <t xml:space="preserve"> 年</t>
    <rPh sb="1" eb="2">
      <t>ネン</t>
    </rPh>
    <phoneticPr fontId="4"/>
  </si>
  <si>
    <t>県立別府鶴見丘</t>
    <rPh sb="0" eb="1">
      <t>ケン</t>
    </rPh>
    <rPh sb="1" eb="2">
      <t>タテ</t>
    </rPh>
    <rPh sb="2" eb="3">
      <t>ベツ</t>
    </rPh>
    <rPh sb="3" eb="4">
      <t>フ</t>
    </rPh>
    <rPh sb="4" eb="5">
      <t>ツル</t>
    </rPh>
    <rPh sb="5" eb="6">
      <t>ミ</t>
    </rPh>
    <rPh sb="6" eb="7">
      <t>オカ</t>
    </rPh>
    <phoneticPr fontId="2"/>
  </si>
  <si>
    <t>県立別府翔青</t>
    <rPh sb="0" eb="1">
      <t>ケン</t>
    </rPh>
    <rPh sb="1" eb="2">
      <t>タテ</t>
    </rPh>
    <rPh sb="2" eb="3">
      <t>ベツ</t>
    </rPh>
    <rPh sb="3" eb="4">
      <t>フ</t>
    </rPh>
    <rPh sb="4" eb="5">
      <t>ショウ</t>
    </rPh>
    <rPh sb="5" eb="6">
      <t>アオ</t>
    </rPh>
    <phoneticPr fontId="2"/>
  </si>
  <si>
    <t>県立別府支援学校高等部</t>
    <rPh sb="0" eb="1">
      <t>ケン</t>
    </rPh>
    <rPh sb="1" eb="2">
      <t>タテ</t>
    </rPh>
    <rPh sb="2" eb="3">
      <t>ベツ</t>
    </rPh>
    <rPh sb="3" eb="4">
      <t>フ</t>
    </rPh>
    <rPh sb="4" eb="5">
      <t>シ</t>
    </rPh>
    <rPh sb="5" eb="6">
      <t>エン</t>
    </rPh>
    <rPh sb="6" eb="7">
      <t>ガク</t>
    </rPh>
    <rPh sb="7" eb="8">
      <t>コウ</t>
    </rPh>
    <rPh sb="8" eb="9">
      <t>コウ</t>
    </rPh>
    <rPh sb="9" eb="10">
      <t>トウ</t>
    </rPh>
    <rPh sb="10" eb="11">
      <t>ブ</t>
    </rPh>
    <phoneticPr fontId="2"/>
  </si>
  <si>
    <t>平　成</t>
    <phoneticPr fontId="2"/>
  </si>
  <si>
    <t>平　　成</t>
    <phoneticPr fontId="2"/>
  </si>
  <si>
    <t>資料…　大分県ホームページ「大分県学校要覧」、</t>
    <phoneticPr fontId="2"/>
  </si>
  <si>
    <t>資料…大分県ホームページ「大分県統計年鑑」</t>
    <phoneticPr fontId="2"/>
  </si>
  <si>
    <t>学　　　　　　　校　　　　　　　名</t>
    <phoneticPr fontId="2"/>
  </si>
  <si>
    <t>※　５年・６年は該当がないため省略しています。</t>
    <rPh sb="3" eb="4">
      <t>ネン</t>
    </rPh>
    <rPh sb="6" eb="7">
      <t>ネン</t>
    </rPh>
    <rPh sb="8" eb="10">
      <t>ガイトウ</t>
    </rPh>
    <rPh sb="15" eb="17">
      <t>ショウリャク</t>
    </rPh>
    <phoneticPr fontId="2"/>
  </si>
  <si>
    <t>第　一　次　産　業</t>
    <rPh sb="0" eb="1">
      <t>ダイ</t>
    </rPh>
    <rPh sb="2" eb="3">
      <t>イチ</t>
    </rPh>
    <rPh sb="4" eb="5">
      <t>ツギ</t>
    </rPh>
    <rPh sb="6" eb="7">
      <t>サン</t>
    </rPh>
    <rPh sb="8" eb="9">
      <t>ギョウ</t>
    </rPh>
    <phoneticPr fontId="2"/>
  </si>
  <si>
    <t>第　二　次　産　業</t>
    <rPh sb="0" eb="1">
      <t>ダイ</t>
    </rPh>
    <rPh sb="2" eb="3">
      <t>ニ</t>
    </rPh>
    <rPh sb="4" eb="5">
      <t>ツギ</t>
    </rPh>
    <rPh sb="6" eb="7">
      <t>サン</t>
    </rPh>
    <rPh sb="8" eb="9">
      <t>ギョウ</t>
    </rPh>
    <phoneticPr fontId="2"/>
  </si>
  <si>
    <t>第　三　次　産　業</t>
    <rPh sb="0" eb="1">
      <t>ダイ</t>
    </rPh>
    <rPh sb="2" eb="3">
      <t>サン</t>
    </rPh>
    <rPh sb="4" eb="5">
      <t>ツギ</t>
    </rPh>
    <rPh sb="6" eb="7">
      <t>サン</t>
    </rPh>
    <rPh sb="8" eb="9">
      <t>ギョウ</t>
    </rPh>
    <phoneticPr fontId="2"/>
  </si>
  <si>
    <t>２６</t>
    <phoneticPr fontId="2"/>
  </si>
  <si>
    <t>２７</t>
    <phoneticPr fontId="10"/>
  </si>
  <si>
    <t>２８</t>
    <phoneticPr fontId="10"/>
  </si>
  <si>
    <t>２９</t>
    <phoneticPr fontId="10"/>
  </si>
  <si>
    <t>平　　成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</si>
  <si>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</si>
  <si>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</si>
  <si>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</si>
  <si>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</si>
  <si>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平成</t>
    <rPh sb="0" eb="2">
      <t>ヘイセイ</t>
    </rPh>
    <phoneticPr fontId="2"/>
  </si>
  <si>
    <t>298　</t>
    <phoneticPr fontId="2"/>
  </si>
  <si>
    <t>300　</t>
    <phoneticPr fontId="2"/>
  </si>
  <si>
    <t>297　</t>
    <phoneticPr fontId="2"/>
  </si>
  <si>
    <t>298　</t>
    <phoneticPr fontId="2"/>
  </si>
  <si>
    <t>（単位 ： 人）</t>
    <phoneticPr fontId="2"/>
  </si>
  <si>
    <t>10　</t>
    <phoneticPr fontId="2"/>
  </si>
  <si>
    <t>11　</t>
    <phoneticPr fontId="2"/>
  </si>
  <si>
    <t xml:space="preserve">10 </t>
    <phoneticPr fontId="2"/>
  </si>
  <si>
    <t>－</t>
    <phoneticPr fontId="2"/>
  </si>
  <si>
    <t xml:space="preserve"> 別府支援学校石垣原校中学部</t>
    <rPh sb="1" eb="3">
      <t>ベップ</t>
    </rPh>
    <rPh sb="3" eb="5">
      <t>シエン</t>
    </rPh>
    <rPh sb="5" eb="7">
      <t>ガッコウ</t>
    </rPh>
    <rPh sb="7" eb="9">
      <t>イシガキ</t>
    </rPh>
    <rPh sb="9" eb="10">
      <t>ハラ</t>
    </rPh>
    <rPh sb="10" eb="11">
      <t>コウ</t>
    </rPh>
    <rPh sb="11" eb="12">
      <t>チュウ</t>
    </rPh>
    <rPh sb="12" eb="13">
      <t>ショウガク</t>
    </rPh>
    <rPh sb="13" eb="14">
      <t>ブ</t>
    </rPh>
    <phoneticPr fontId="2"/>
  </si>
  <si>
    <t>南　　立　　石</t>
    <phoneticPr fontId="2"/>
  </si>
  <si>
    <t>明星</t>
    <rPh sb="0" eb="1">
      <t>ア</t>
    </rPh>
    <rPh sb="1" eb="2">
      <t>ホシ</t>
    </rPh>
    <phoneticPr fontId="2"/>
  </si>
  <si>
    <t>１学級あたり
生　 徒　 数</t>
    <rPh sb="1" eb="3">
      <t>ガッキュウ</t>
    </rPh>
    <rPh sb="7" eb="8">
      <t>ナマ</t>
    </rPh>
    <rPh sb="10" eb="11">
      <t>ト</t>
    </rPh>
    <rPh sb="13" eb="14">
      <t>スウ</t>
    </rPh>
    <phoneticPr fontId="2"/>
  </si>
  <si>
    <t xml:space="preserve"> 高        等        学        校        名</t>
    <rPh sb="1" eb="2">
      <t>コウ</t>
    </rPh>
    <rPh sb="10" eb="11">
      <t>トウ</t>
    </rPh>
    <rPh sb="19" eb="20">
      <t>ガク</t>
    </rPh>
    <rPh sb="28" eb="29">
      <t>コウ</t>
    </rPh>
    <rPh sb="37" eb="38">
      <t>ナ</t>
    </rPh>
    <phoneticPr fontId="2"/>
  </si>
  <si>
    <t>－</t>
    <phoneticPr fontId="2"/>
  </si>
  <si>
    <t>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</si>
</sst>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_);\(#,##0\)"/>
    <numFmt numFmtId="179" formatCode="#,##0.0_);\(#,##0.0\)"/>
    <numFmt numFmtId="180" formatCode="0_);[Red]\(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55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Alignment="1">
      <alignment horizontal="right" vertical="center"/>
    </xf>
    <xf numFmtId="0" fontId="15" fillId="0" borderId="1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8" fillId="0" borderId="2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178" fontId="15" fillId="0" borderId="1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vertical="center"/>
    </xf>
    <xf numFmtId="0" fontId="17" fillId="0" borderId="0" xfId="0" applyFont="1" applyFill="1" applyAlignment="1">
      <alignment horizontal="right" vertical="top" wrapText="1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177" fontId="20" fillId="0" borderId="0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right" vertical="center"/>
    </xf>
    <xf numFmtId="49" fontId="15" fillId="2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distributed" vertical="center"/>
    </xf>
    <xf numFmtId="0" fontId="16" fillId="0" borderId="1" xfId="0" applyFont="1" applyFill="1" applyBorder="1" applyAlignment="1">
      <alignment horizontal="distributed" vertical="center"/>
    </xf>
    <xf numFmtId="0" fontId="16" fillId="0" borderId="9" xfId="0" applyFont="1" applyFill="1" applyBorder="1" applyAlignment="1">
      <alignment horizontal="distributed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15" fillId="0" borderId="10" xfId="0" applyNumberFormat="1" applyFont="1" applyFill="1" applyBorder="1" applyAlignment="1">
      <alignment horizontal="right" vertical="center"/>
    </xf>
    <xf numFmtId="49" fontId="15" fillId="0" borderId="10" xfId="0" applyNumberFormat="1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76" fontId="18" fillId="2" borderId="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38" fontId="18" fillId="0" borderId="8" xfId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76" fontId="15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distributed" vertical="center"/>
    </xf>
    <xf numFmtId="0" fontId="17" fillId="0" borderId="0" xfId="0" applyFont="1" applyFill="1" applyAlignment="1">
      <alignment horizontal="right" vertical="center" wrapText="1"/>
    </xf>
    <xf numFmtId="0" fontId="15" fillId="0" borderId="1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distributed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left" vertical="center"/>
    </xf>
    <xf numFmtId="176" fontId="18" fillId="0" borderId="8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49" fontId="15" fillId="2" borderId="1" xfId="0" applyNumberFormat="1" applyFont="1" applyFill="1" applyBorder="1" applyAlignment="1">
      <alignment horizontal="right" vertical="center"/>
    </xf>
    <xf numFmtId="49" fontId="16" fillId="2" borderId="0" xfId="0" applyNumberFormat="1" applyFont="1" applyFill="1" applyBorder="1" applyAlignment="1">
      <alignment horizontal="right" vertical="center"/>
    </xf>
    <xf numFmtId="49" fontId="16" fillId="2" borderId="0" xfId="0" applyNumberFormat="1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right" vertical="center"/>
    </xf>
    <xf numFmtId="49" fontId="16" fillId="2" borderId="3" xfId="0" applyNumberFormat="1" applyFont="1" applyFill="1" applyBorder="1" applyAlignment="1">
      <alignment horizontal="left" vertical="center"/>
    </xf>
    <xf numFmtId="176" fontId="20" fillId="2" borderId="0" xfId="0" applyNumberFormat="1" applyFont="1" applyFill="1" applyBorder="1" applyAlignment="1">
      <alignment horizontal="right" vertical="center"/>
    </xf>
    <xf numFmtId="0" fontId="17" fillId="0" borderId="0" xfId="0" applyFont="1"/>
    <xf numFmtId="0" fontId="19" fillId="2" borderId="0" xfId="0" applyFont="1" applyFill="1" applyBorder="1" applyAlignment="1">
      <alignment horizontal="center" vertical="center"/>
    </xf>
    <xf numFmtId="0" fontId="19" fillId="0" borderId="0" xfId="0" applyFont="1"/>
    <xf numFmtId="0" fontId="21" fillId="0" borderId="0" xfId="0" applyFont="1"/>
    <xf numFmtId="0" fontId="22" fillId="0" borderId="0" xfId="0" applyFont="1" applyFill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80" fontId="25" fillId="0" borderId="0" xfId="0" applyNumberFormat="1" applyFont="1" applyFill="1" applyBorder="1" applyAlignment="1">
      <alignment horizontal="center" vertical="center"/>
    </xf>
    <xf numFmtId="180" fontId="25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2" borderId="0" xfId="0" applyNumberFormat="1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180" fontId="18" fillId="2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177" fontId="20" fillId="0" borderId="1" xfId="0" applyNumberFormat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18" fillId="0" borderId="8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38" fontId="20" fillId="0" borderId="0" xfId="1" applyFont="1" applyFill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/>
    </xf>
    <xf numFmtId="49" fontId="16" fillId="0" borderId="9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5" xfId="0" applyFont="1" applyFill="1" applyBorder="1" applyAlignment="1">
      <alignment horizontal="distributed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/>
    </xf>
    <xf numFmtId="38" fontId="18" fillId="0" borderId="0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8" fontId="18" fillId="0" borderId="0" xfId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0" fontId="0" fillId="0" borderId="0" xfId="0" applyBorder="1"/>
    <xf numFmtId="38" fontId="18" fillId="0" borderId="0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5" fillId="0" borderId="1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center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176" fontId="18" fillId="0" borderId="8" xfId="0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15" fillId="0" borderId="12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0" borderId="26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 vertical="top"/>
    </xf>
    <xf numFmtId="179" fontId="18" fillId="2" borderId="5" xfId="0" applyNumberFormat="1" applyFont="1" applyFill="1" applyBorder="1" applyAlignment="1">
      <alignment horizontal="right" vertical="center"/>
    </xf>
    <xf numFmtId="179" fontId="20" fillId="0" borderId="5" xfId="0" applyNumberFormat="1" applyFont="1" applyFill="1" applyBorder="1" applyAlignment="1">
      <alignment horizontal="right" vertical="center"/>
    </xf>
    <xf numFmtId="179" fontId="18" fillId="0" borderId="5" xfId="0" applyNumberFormat="1" applyFont="1" applyFill="1" applyBorder="1" applyAlignment="1">
      <alignment horizontal="right" vertical="center"/>
    </xf>
    <xf numFmtId="179" fontId="20" fillId="2" borderId="5" xfId="0" applyNumberFormat="1" applyFont="1" applyFill="1" applyBorder="1" applyAlignment="1">
      <alignment horizontal="right" vertical="center"/>
    </xf>
    <xf numFmtId="179" fontId="20" fillId="0" borderId="9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178" fontId="15" fillId="0" borderId="5" xfId="0" applyNumberFormat="1" applyFont="1" applyFill="1" applyBorder="1" applyAlignment="1">
      <alignment horizontal="right" vertical="center"/>
    </xf>
    <xf numFmtId="178" fontId="16" fillId="0" borderId="5" xfId="0" applyNumberFormat="1" applyFont="1" applyFill="1" applyBorder="1" applyAlignment="1">
      <alignment horizontal="right" vertical="center"/>
    </xf>
    <xf numFmtId="178" fontId="15" fillId="0" borderId="9" xfId="0" applyNumberFormat="1" applyFont="1" applyFill="1" applyBorder="1" applyAlignment="1">
      <alignment horizontal="right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176" fontId="18" fillId="0" borderId="10" xfId="0" applyNumberFormat="1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49" fontId="15" fillId="0" borderId="5" xfId="0" applyNumberFormat="1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78" fontId="5" fillId="0" borderId="0" xfId="1" applyNumberFormat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38" fontId="18" fillId="2" borderId="3" xfId="1" applyFont="1" applyFill="1" applyBorder="1" applyAlignment="1">
      <alignment vertical="center"/>
    </xf>
    <xf numFmtId="38" fontId="18" fillId="2" borderId="0" xfId="1" applyFont="1" applyFill="1" applyBorder="1" applyAlignment="1">
      <alignment horizontal="right" vertical="center"/>
    </xf>
    <xf numFmtId="38" fontId="20" fillId="2" borderId="0" xfId="1" applyFont="1" applyFill="1" applyBorder="1" applyAlignment="1">
      <alignment horizontal="right" vertical="center"/>
    </xf>
    <xf numFmtId="38" fontId="18" fillId="0" borderId="1" xfId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8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wrapText="1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176" fontId="9" fillId="0" borderId="0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top"/>
    </xf>
    <xf numFmtId="176" fontId="15" fillId="2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top"/>
    </xf>
    <xf numFmtId="0" fontId="15" fillId="2" borderId="22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 vertical="top"/>
    </xf>
    <xf numFmtId="0" fontId="15" fillId="2" borderId="1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right" vertical="center"/>
    </xf>
    <xf numFmtId="0" fontId="15" fillId="2" borderId="26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17" fillId="2" borderId="1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9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distributed" vertical="center"/>
    </xf>
    <xf numFmtId="0" fontId="19" fillId="2" borderId="3" xfId="0" applyFont="1" applyFill="1" applyBorder="1" applyAlignment="1">
      <alignment horizontal="distributed" vertical="center"/>
    </xf>
    <xf numFmtId="176" fontId="16" fillId="2" borderId="3" xfId="0" applyNumberFormat="1" applyFont="1" applyFill="1" applyBorder="1" applyAlignment="1">
      <alignment horizontal="right" vertical="center"/>
    </xf>
    <xf numFmtId="176" fontId="16" fillId="2" borderId="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horizontal="distributed" vertical="center"/>
    </xf>
    <xf numFmtId="0" fontId="15" fillId="2" borderId="0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38" fontId="18" fillId="2" borderId="8" xfId="1" applyFont="1" applyFill="1" applyBorder="1" applyAlignment="1">
      <alignment horizontal="right" vertical="center"/>
    </xf>
    <xf numFmtId="38" fontId="18" fillId="2" borderId="0" xfId="1" applyFont="1" applyFill="1" applyBorder="1" applyAlignment="1">
      <alignment horizontal="right" vertical="center"/>
    </xf>
    <xf numFmtId="38" fontId="18" fillId="2" borderId="3" xfId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8" fontId="18" fillId="2" borderId="4" xfId="1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38" fontId="18" fillId="0" borderId="0" xfId="1" applyFont="1" applyFill="1" applyBorder="1" applyAlignment="1">
      <alignment horizontal="right" vertical="center"/>
    </xf>
    <xf numFmtId="38" fontId="20" fillId="2" borderId="0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 vertical="center" wrapText="1"/>
    </xf>
    <xf numFmtId="38" fontId="18" fillId="0" borderId="2" xfId="1" applyFont="1" applyFill="1" applyBorder="1" applyAlignment="1">
      <alignment horizontal="right" vertical="center"/>
    </xf>
    <xf numFmtId="38" fontId="18" fillId="0" borderId="1" xfId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distributed" vertical="center"/>
    </xf>
    <xf numFmtId="38" fontId="20" fillId="0" borderId="8" xfId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distributed" vertical="center"/>
    </xf>
    <xf numFmtId="0" fontId="16" fillId="2" borderId="0" xfId="0" applyFont="1" applyFill="1" applyBorder="1" applyAlignment="1">
      <alignment horizontal="distributed" vertical="center"/>
    </xf>
    <xf numFmtId="38" fontId="20" fillId="2" borderId="8" xfId="1" applyFont="1" applyFill="1" applyBorder="1" applyAlignment="1">
      <alignment horizontal="right" vertical="center"/>
    </xf>
    <xf numFmtId="38" fontId="18" fillId="0" borderId="8" xfId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176" fontId="18" fillId="2" borderId="0" xfId="0" applyNumberFormat="1" applyFont="1" applyFill="1" applyBorder="1" applyAlignment="1">
      <alignment horizontal="right" vertical="center"/>
    </xf>
    <xf numFmtId="176" fontId="20" fillId="2" borderId="8" xfId="0" applyNumberFormat="1" applyFont="1" applyFill="1" applyBorder="1" applyAlignment="1">
      <alignment horizontal="right" vertical="center"/>
    </xf>
    <xf numFmtId="176" fontId="20" fillId="2" borderId="0" xfId="0" applyNumberFormat="1" applyFont="1" applyFill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distributed" vertical="center" indent="1"/>
    </xf>
    <xf numFmtId="0" fontId="15" fillId="0" borderId="5" xfId="0" applyFont="1" applyFill="1" applyBorder="1" applyAlignment="1">
      <alignment horizontal="distributed" vertical="center" indent="1"/>
    </xf>
    <xf numFmtId="0" fontId="16" fillId="2" borderId="0" xfId="0" applyFont="1" applyFill="1" applyBorder="1" applyAlignment="1">
      <alignment horizontal="right" vertical="center"/>
    </xf>
    <xf numFmtId="176" fontId="20" fillId="0" borderId="8" xfId="0" applyNumberFormat="1" applyFont="1" applyFill="1" applyBorder="1" applyAlignment="1">
      <alignment horizontal="right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distributed" vertical="center" indent="1"/>
    </xf>
    <xf numFmtId="0" fontId="15" fillId="0" borderId="12" xfId="0" applyFont="1" applyFill="1" applyBorder="1" applyAlignment="1">
      <alignment horizontal="distributed" vertical="center" indent="1"/>
    </xf>
    <xf numFmtId="0" fontId="15" fillId="0" borderId="1" xfId="0" applyFont="1" applyFill="1" applyBorder="1" applyAlignment="1">
      <alignment horizontal="distributed" vertical="center" indent="1"/>
    </xf>
    <xf numFmtId="0" fontId="15" fillId="0" borderId="9" xfId="0" applyFont="1" applyFill="1" applyBorder="1" applyAlignment="1">
      <alignment horizontal="distributed" vertical="center" indent="1"/>
    </xf>
    <xf numFmtId="0" fontId="15" fillId="0" borderId="13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8" fillId="0" borderId="2" xfId="0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distributed" vertical="center" indent="1"/>
    </xf>
    <xf numFmtId="0" fontId="15" fillId="2" borderId="0" xfId="0" applyFont="1" applyFill="1" applyBorder="1" applyAlignment="1">
      <alignment horizontal="distributed" vertical="center" indent="1"/>
    </xf>
    <xf numFmtId="0" fontId="17" fillId="2" borderId="0" xfId="0" applyFont="1" applyFill="1" applyBorder="1" applyAlignment="1">
      <alignment horizontal="distributed" vertical="center" indent="1"/>
    </xf>
    <xf numFmtId="176" fontId="18" fillId="0" borderId="8" xfId="0" applyNumberFormat="1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right" vertical="center"/>
    </xf>
    <xf numFmtId="49" fontId="27" fillId="2" borderId="0" xfId="0" applyNumberFormat="1" applyFont="1" applyFill="1" applyBorder="1" applyAlignment="1">
      <alignment horizontal="distributed" vertical="center" indent="1"/>
    </xf>
    <xf numFmtId="0" fontId="16" fillId="2" borderId="8" xfId="0" applyFont="1" applyFill="1" applyBorder="1" applyAlignment="1">
      <alignment horizontal="distributed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distributed" vertical="center"/>
    </xf>
    <xf numFmtId="0" fontId="15" fillId="0" borderId="14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38" fontId="18" fillId="0" borderId="0" xfId="2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distributed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38" fontId="20" fillId="0" borderId="0" xfId="2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horizontal="center" vertical="center"/>
    </xf>
    <xf numFmtId="38" fontId="18" fillId="0" borderId="24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horizontal="center" vertical="center"/>
    </xf>
    <xf numFmtId="38" fontId="18" fillId="0" borderId="8" xfId="2" applyFont="1" applyFill="1" applyBorder="1" applyAlignment="1">
      <alignment horizontal="center" vertical="center"/>
    </xf>
    <xf numFmtId="176" fontId="18" fillId="0" borderId="8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right" vertical="top"/>
    </xf>
    <xf numFmtId="0" fontId="18" fillId="0" borderId="1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176" fontId="20" fillId="0" borderId="0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24" xfId="0" applyNumberFormat="1" applyFont="1" applyFill="1" applyBorder="1" applyAlignment="1">
      <alignment horizontal="center" vertical="center"/>
    </xf>
    <xf numFmtId="176" fontId="18" fillId="0" borderId="1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38" fontId="18" fillId="0" borderId="1" xfId="2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20" fillId="0" borderId="8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7" fillId="0" borderId="25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15" fillId="0" borderId="11" xfId="0" applyFont="1" applyFill="1" applyBorder="1" applyAlignment="1">
      <alignment horizontal="distributed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38" fontId="20" fillId="0" borderId="2" xfId="2" applyFont="1" applyFill="1" applyBorder="1" applyAlignment="1">
      <alignment horizontal="center" vertical="center"/>
    </xf>
    <xf numFmtId="38" fontId="20" fillId="0" borderId="1" xfId="2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right" vertical="center"/>
    </xf>
    <xf numFmtId="176" fontId="20" fillId="0" borderId="33" xfId="0" applyNumberFormat="1" applyFont="1" applyFill="1" applyBorder="1" applyAlignment="1">
      <alignment horizontal="center" vertical="center"/>
    </xf>
    <xf numFmtId="176" fontId="20" fillId="0" borderId="31" xfId="0" applyNumberFormat="1" applyFont="1" applyFill="1" applyBorder="1" applyAlignment="1">
      <alignment horizontal="center" vertical="center"/>
    </xf>
    <xf numFmtId="176" fontId="20" fillId="0" borderId="32" xfId="0" applyNumberFormat="1" applyFont="1" applyFill="1" applyBorder="1" applyAlignment="1">
      <alignment horizontal="center" vertical="center"/>
    </xf>
    <xf numFmtId="176" fontId="20" fillId="0" borderId="30" xfId="0" applyNumberFormat="1" applyFont="1" applyFill="1" applyBorder="1" applyAlignment="1">
      <alignment horizontal="center" vertical="center"/>
    </xf>
    <xf numFmtId="38" fontId="20" fillId="0" borderId="8" xfId="2" applyFont="1" applyFill="1" applyBorder="1" applyAlignment="1">
      <alignment horizontal="center" vertical="center"/>
    </xf>
    <xf numFmtId="49" fontId="20" fillId="0" borderId="0" xfId="2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9" fillId="0" borderId="8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vertical="top"/>
    </xf>
    <xf numFmtId="0" fontId="15" fillId="0" borderId="14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B7:P39"/>
  <sheetViews>
    <sheetView showGridLines="0" tabSelected="1" zoomScaleNormal="100" workbookViewId="0">
      <selection activeCell="H2" sqref="H2"/>
    </sheetView>
  </sheetViews>
  <sheetFormatPr defaultColWidth="5.625" defaultRowHeight="20.100000000000001" customHeight="1"/>
  <cols>
    <col min="1" max="1" width="4.625" style="6" customWidth="1"/>
    <col min="2" max="16384" width="5.625" style="6"/>
  </cols>
  <sheetData>
    <row r="7" spans="2:16" ht="20.100000000000001" customHeight="1">
      <c r="B7" s="270" t="s">
        <v>1</v>
      </c>
      <c r="C7" s="271"/>
      <c r="D7" s="275" t="s">
        <v>11</v>
      </c>
      <c r="E7" s="276"/>
      <c r="F7" s="276"/>
      <c r="G7" s="276"/>
      <c r="H7" s="276"/>
      <c r="I7" s="276"/>
      <c r="J7" s="276"/>
      <c r="K7" s="276"/>
      <c r="L7" s="276"/>
      <c r="M7" s="276"/>
      <c r="N7" s="5"/>
      <c r="O7" s="5"/>
      <c r="P7" s="5"/>
    </row>
    <row r="8" spans="2:16" ht="20.100000000000001" customHeight="1">
      <c r="B8" s="271"/>
      <c r="C8" s="271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5"/>
      <c r="O8" s="5"/>
      <c r="P8" s="5"/>
    </row>
    <row r="9" spans="2:16" ht="20.100000000000001" customHeight="1">
      <c r="D9" s="7"/>
    </row>
    <row r="10" spans="2:16" ht="20.100000000000001" customHeight="1">
      <c r="D10" s="7"/>
    </row>
    <row r="12" spans="2:16" ht="20.100000000000001" customHeight="1">
      <c r="D12" s="274" t="s">
        <v>135</v>
      </c>
      <c r="E12" s="271"/>
      <c r="F12" s="272" t="s">
        <v>2</v>
      </c>
      <c r="G12" s="273"/>
      <c r="H12" s="273"/>
      <c r="I12" s="273"/>
      <c r="J12" s="273"/>
      <c r="K12" s="273"/>
      <c r="L12" s="273"/>
      <c r="M12" s="5"/>
      <c r="N12" s="5"/>
      <c r="O12" s="5"/>
      <c r="P12" s="5"/>
    </row>
    <row r="13" spans="2:16" ht="20.100000000000001" customHeight="1">
      <c r="D13" s="274" t="s">
        <v>136</v>
      </c>
      <c r="E13" s="271"/>
      <c r="F13" s="272" t="s">
        <v>139</v>
      </c>
      <c r="G13" s="273"/>
      <c r="H13" s="273"/>
      <c r="I13" s="273"/>
      <c r="J13" s="273"/>
      <c r="K13" s="273"/>
      <c r="L13" s="273"/>
      <c r="M13" s="273"/>
      <c r="N13" s="5"/>
      <c r="O13" s="5"/>
      <c r="P13" s="5"/>
    </row>
    <row r="14" spans="2:16" ht="20.100000000000001" customHeight="1">
      <c r="D14" s="274" t="s">
        <v>191</v>
      </c>
      <c r="E14" s="271"/>
      <c r="F14" s="272" t="s">
        <v>140</v>
      </c>
      <c r="G14" s="273"/>
      <c r="H14" s="273"/>
      <c r="I14" s="273"/>
      <c r="J14" s="273"/>
      <c r="K14" s="273"/>
      <c r="L14" s="273"/>
      <c r="M14" s="273"/>
      <c r="N14" s="273"/>
      <c r="O14" s="5"/>
      <c r="P14" s="5"/>
    </row>
    <row r="15" spans="2:16" ht="20.100000000000001" customHeight="1">
      <c r="D15" s="274" t="s">
        <v>192</v>
      </c>
      <c r="E15" s="271"/>
      <c r="F15" s="272" t="s">
        <v>7</v>
      </c>
      <c r="G15" s="273"/>
      <c r="H15" s="273"/>
      <c r="I15" s="273"/>
      <c r="J15" s="5"/>
      <c r="K15" s="5"/>
      <c r="L15" s="5"/>
      <c r="M15" s="5"/>
      <c r="N15" s="5"/>
      <c r="O15" s="5"/>
      <c r="P15" s="5"/>
    </row>
    <row r="16" spans="2:16" ht="20.100000000000001" customHeight="1">
      <c r="D16" s="274" t="s">
        <v>193</v>
      </c>
      <c r="E16" s="271"/>
      <c r="F16" s="272" t="s">
        <v>8</v>
      </c>
      <c r="G16" s="273"/>
      <c r="H16" s="273"/>
      <c r="I16" s="273"/>
      <c r="J16" s="5"/>
      <c r="K16" s="5"/>
      <c r="L16" s="5"/>
      <c r="M16" s="5"/>
      <c r="N16" s="5"/>
      <c r="O16" s="5"/>
      <c r="P16" s="5"/>
    </row>
    <row r="17" spans="4:16" ht="20.100000000000001" customHeight="1">
      <c r="D17" s="274" t="s">
        <v>194</v>
      </c>
      <c r="E17" s="271"/>
      <c r="F17" s="272" t="s">
        <v>111</v>
      </c>
      <c r="G17" s="273"/>
      <c r="H17" s="273"/>
      <c r="I17" s="273"/>
      <c r="J17" s="273"/>
      <c r="K17" s="273"/>
      <c r="L17" s="273"/>
      <c r="M17" s="5"/>
      <c r="N17" s="5"/>
      <c r="O17" s="5"/>
      <c r="P17" s="5"/>
    </row>
    <row r="18" spans="4:16" ht="20.100000000000001" customHeight="1">
      <c r="D18" s="274" t="s">
        <v>195</v>
      </c>
      <c r="E18" s="271"/>
      <c r="F18" s="272" t="s">
        <v>9</v>
      </c>
      <c r="G18" s="273"/>
      <c r="H18" s="273"/>
      <c r="I18" s="273"/>
      <c r="J18" s="5"/>
      <c r="K18" s="5"/>
      <c r="L18" s="5"/>
      <c r="M18" s="5"/>
      <c r="N18" s="5"/>
      <c r="O18" s="5"/>
      <c r="P18" s="5"/>
    </row>
    <row r="19" spans="4:16" ht="20.100000000000001" customHeight="1">
      <c r="D19" s="274" t="s">
        <v>196</v>
      </c>
      <c r="E19" s="271"/>
      <c r="F19" s="272" t="s">
        <v>141</v>
      </c>
      <c r="G19" s="273"/>
      <c r="H19" s="273"/>
      <c r="I19" s="273"/>
      <c r="J19" s="273"/>
      <c r="K19" s="273"/>
      <c r="L19" s="273"/>
      <c r="M19" s="5"/>
      <c r="N19" s="5"/>
      <c r="O19" s="5"/>
      <c r="P19" s="5"/>
    </row>
    <row r="20" spans="4:16" ht="20.100000000000001" customHeight="1">
      <c r="D20" s="274" t="s">
        <v>197</v>
      </c>
      <c r="E20" s="271"/>
      <c r="F20" s="272" t="s">
        <v>3</v>
      </c>
      <c r="G20" s="273"/>
      <c r="H20" s="273"/>
      <c r="I20" s="273"/>
      <c r="J20" s="273"/>
      <c r="K20" s="273"/>
      <c r="L20" s="273"/>
      <c r="M20" s="5"/>
      <c r="N20" s="5"/>
      <c r="O20" s="5"/>
      <c r="P20" s="5"/>
    </row>
    <row r="21" spans="4:16" ht="20.100000000000001" customHeight="1">
      <c r="D21" s="274" t="s">
        <v>198</v>
      </c>
      <c r="E21" s="271"/>
      <c r="F21" s="272" t="s">
        <v>4</v>
      </c>
      <c r="G21" s="273"/>
      <c r="H21" s="273"/>
      <c r="I21" s="273"/>
      <c r="J21" s="273"/>
      <c r="K21" s="273"/>
      <c r="L21" s="5"/>
      <c r="M21" s="5"/>
      <c r="N21" s="5"/>
      <c r="O21" s="5"/>
      <c r="P21" s="5"/>
    </row>
    <row r="22" spans="4:16" ht="20.100000000000001" customHeight="1">
      <c r="D22" s="274" t="s">
        <v>199</v>
      </c>
      <c r="E22" s="271"/>
      <c r="F22" s="272" t="s">
        <v>10</v>
      </c>
      <c r="G22" s="273"/>
      <c r="H22" s="273"/>
      <c r="I22" s="273"/>
      <c r="J22" s="5"/>
      <c r="K22" s="5"/>
      <c r="L22" s="5"/>
      <c r="M22" s="5"/>
      <c r="N22" s="5"/>
      <c r="O22" s="5"/>
    </row>
    <row r="23" spans="4:16" ht="20.100000000000001" customHeight="1">
      <c r="D23" s="274" t="s">
        <v>200</v>
      </c>
      <c r="E23" s="271"/>
      <c r="F23" s="272" t="s">
        <v>5</v>
      </c>
      <c r="G23" s="273"/>
      <c r="H23" s="273"/>
      <c r="I23" s="273"/>
      <c r="J23" s="273"/>
      <c r="K23" s="273"/>
      <c r="L23" s="273"/>
      <c r="M23" s="5"/>
      <c r="N23" s="5"/>
      <c r="O23" s="5"/>
    </row>
    <row r="24" spans="4:16" ht="20.100000000000001" customHeight="1">
      <c r="D24" s="274" t="s">
        <v>201</v>
      </c>
      <c r="E24" s="271"/>
      <c r="F24" s="272" t="s">
        <v>6</v>
      </c>
      <c r="G24" s="273"/>
      <c r="H24" s="273"/>
      <c r="I24" s="273"/>
      <c r="J24" s="273"/>
      <c r="K24" s="5"/>
      <c r="L24" s="5"/>
      <c r="M24" s="5"/>
      <c r="N24" s="5"/>
      <c r="O24" s="5"/>
    </row>
    <row r="25" spans="4:16" ht="20.100000000000001" customHeight="1">
      <c r="D25" s="274"/>
      <c r="E25" s="271"/>
      <c r="F25" s="272"/>
      <c r="G25" s="273"/>
      <c r="H25" s="273"/>
      <c r="I25" s="273"/>
      <c r="J25" s="273"/>
      <c r="K25" s="273"/>
      <c r="L25" s="273"/>
      <c r="M25" s="5"/>
      <c r="N25" s="5"/>
      <c r="O25" s="5"/>
    </row>
    <row r="26" spans="4:16" ht="20.100000000000001" customHeight="1">
      <c r="D26" s="274"/>
      <c r="E26" s="271"/>
      <c r="F26" s="272"/>
      <c r="G26" s="277"/>
      <c r="H26" s="277"/>
      <c r="I26" s="277"/>
      <c r="J26" s="277"/>
      <c r="K26" s="277"/>
      <c r="L26" s="277"/>
      <c r="M26" s="277"/>
      <c r="N26" s="277"/>
      <c r="O26" s="277"/>
    </row>
    <row r="27" spans="4:16" ht="20.100000000000001" customHeight="1">
      <c r="D27" s="274"/>
      <c r="E27" s="271"/>
      <c r="F27" s="272"/>
      <c r="G27" s="277"/>
      <c r="H27" s="277"/>
      <c r="I27" s="277"/>
      <c r="J27" s="277"/>
      <c r="K27" s="277"/>
      <c r="L27" s="277"/>
      <c r="M27" s="277"/>
      <c r="N27" s="277"/>
      <c r="O27" s="277"/>
    </row>
    <row r="28" spans="4:16" ht="20.100000000000001" customHeight="1">
      <c r="D28" s="7"/>
      <c r="G28" s="8"/>
    </row>
    <row r="29" spans="4:16" ht="20.100000000000001" customHeight="1">
      <c r="D29" s="7"/>
      <c r="G29" s="8"/>
    </row>
    <row r="30" spans="4:16" ht="20.100000000000001" customHeight="1">
      <c r="D30" s="7"/>
      <c r="G30" s="8"/>
    </row>
    <row r="31" spans="4:16" ht="20.100000000000001" customHeight="1">
      <c r="D31" s="7"/>
      <c r="G31" s="8"/>
    </row>
    <row r="32" spans="4:16" ht="20.100000000000001" customHeight="1">
      <c r="D32" s="7"/>
      <c r="G32" s="8"/>
    </row>
    <row r="33" spans="4:12" ht="20.100000000000001" customHeight="1">
      <c r="D33" s="7"/>
      <c r="G33" s="8"/>
    </row>
    <row r="34" spans="4:12" ht="20.100000000000001" customHeight="1">
      <c r="D34" s="7"/>
      <c r="G34" s="8"/>
    </row>
    <row r="35" spans="4:12" ht="20.100000000000001" customHeight="1">
      <c r="D35" s="7"/>
    </row>
    <row r="36" spans="4:12" ht="20.100000000000001" customHeight="1">
      <c r="I36" s="261"/>
      <c r="J36" s="261"/>
      <c r="K36" s="261"/>
      <c r="L36" s="261"/>
    </row>
    <row r="37" spans="4:12" ht="20.100000000000001" customHeight="1">
      <c r="I37" s="261"/>
      <c r="J37" s="261"/>
      <c r="K37" s="261"/>
      <c r="L37" s="261"/>
    </row>
    <row r="38" spans="4:12" ht="20.100000000000001" customHeight="1">
      <c r="I38" s="261"/>
      <c r="J38" s="261"/>
      <c r="K38" s="261"/>
      <c r="L38" s="261"/>
    </row>
    <row r="39" spans="4:12" ht="20.100000000000001" customHeight="1">
      <c r="I39" s="261"/>
      <c r="J39" s="261"/>
      <c r="K39" s="261"/>
      <c r="L39" s="261"/>
    </row>
  </sheetData>
  <mergeCells count="34">
    <mergeCell ref="D21:E21"/>
    <mergeCell ref="D27:E27"/>
    <mergeCell ref="D25:E25"/>
    <mergeCell ref="F24:J24"/>
    <mergeCell ref="D19:E19"/>
    <mergeCell ref="F27:O27"/>
    <mergeCell ref="F25:L25"/>
    <mergeCell ref="F21:K21"/>
    <mergeCell ref="D22:E22"/>
    <mergeCell ref="D23:E23"/>
    <mergeCell ref="D26:E26"/>
    <mergeCell ref="F26:O26"/>
    <mergeCell ref="F22:I22"/>
    <mergeCell ref="F23:L23"/>
    <mergeCell ref="D24:E24"/>
    <mergeCell ref="F19:L19"/>
    <mergeCell ref="F20:L20"/>
    <mergeCell ref="D16:E16"/>
    <mergeCell ref="D17:E17"/>
    <mergeCell ref="D13:E13"/>
    <mergeCell ref="D20:E20"/>
    <mergeCell ref="B7:C8"/>
    <mergeCell ref="F12:L12"/>
    <mergeCell ref="F13:M13"/>
    <mergeCell ref="F18:I18"/>
    <mergeCell ref="F14:N14"/>
    <mergeCell ref="D15:E15"/>
    <mergeCell ref="D18:E18"/>
    <mergeCell ref="D12:E12"/>
    <mergeCell ref="D14:E14"/>
    <mergeCell ref="D7:M8"/>
    <mergeCell ref="F15:I15"/>
    <mergeCell ref="F16:I16"/>
    <mergeCell ref="F17:L17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37" orientation="portrait" useFirstPageNumber="1" r:id="rId1"/>
  <headerFooter scaleWithDoc="0" alignWithMargins="0">
    <oddFooter>&amp;C&amp;P</oddFooter>
  </headerFooter>
  <colBreaks count="1" manualBreakCount="1">
    <brk id="14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BL56"/>
  <sheetViews>
    <sheetView showGridLines="0" tabSelected="1" topLeftCell="A25" zoomScale="80" zoomScaleNormal="80" workbookViewId="0">
      <selection activeCell="H2" sqref="H2"/>
    </sheetView>
  </sheetViews>
  <sheetFormatPr defaultColWidth="3.625" defaultRowHeight="20.100000000000001" customHeight="1"/>
  <cols>
    <col min="1" max="1" width="0.125" style="2" customWidth="1"/>
    <col min="2" max="4" width="3.625" style="2"/>
    <col min="5" max="5" width="8.125" style="2" customWidth="1"/>
    <col min="6" max="17" width="3.625" style="2"/>
    <col min="18" max="18" width="3.625" style="2" customWidth="1"/>
    <col min="19" max="25" width="3.625" style="2"/>
    <col min="26" max="26" width="3.875" style="2" customWidth="1"/>
    <col min="27" max="27" width="3.875" style="63" customWidth="1"/>
    <col min="28" max="28" width="4.25" style="64" customWidth="1"/>
    <col min="29" max="29" width="3.125" style="2" customWidth="1"/>
    <col min="30" max="30" width="3.625" style="2" customWidth="1"/>
    <col min="65" max="16384" width="3.625" style="2"/>
  </cols>
  <sheetData>
    <row r="1" spans="1:64" ht="30" customHeight="1">
      <c r="B1" s="289" t="s">
        <v>18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62"/>
    </row>
    <row r="2" spans="1:64" ht="30" customHeigh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62"/>
    </row>
    <row r="3" spans="1:64" ht="27" customHeight="1">
      <c r="A3" s="299" t="s">
        <v>137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</row>
    <row r="4" spans="1:64" ht="24.75" customHeight="1" thickBot="1">
      <c r="T4" s="278" t="s">
        <v>297</v>
      </c>
      <c r="U4" s="278"/>
      <c r="V4" s="278"/>
      <c r="W4" s="278"/>
      <c r="X4" s="278"/>
      <c r="Y4" s="278"/>
      <c r="Z4" s="278"/>
      <c r="AA4" s="278"/>
      <c r="AB4" s="278"/>
      <c r="AC4" s="278"/>
      <c r="AD4" s="278"/>
    </row>
    <row r="5" spans="1:64" ht="30" customHeight="1">
      <c r="A5" s="292" t="s">
        <v>19</v>
      </c>
      <c r="B5" s="292"/>
      <c r="C5" s="292"/>
      <c r="D5" s="292"/>
      <c r="E5" s="293"/>
      <c r="F5" s="284" t="s">
        <v>285</v>
      </c>
      <c r="G5" s="285"/>
      <c r="H5" s="285"/>
      <c r="I5" s="285"/>
      <c r="J5" s="296"/>
      <c r="K5" s="284" t="s">
        <v>286</v>
      </c>
      <c r="L5" s="285"/>
      <c r="M5" s="285"/>
      <c r="N5" s="285"/>
      <c r="O5" s="296"/>
      <c r="P5" s="284" t="s">
        <v>287</v>
      </c>
      <c r="Q5" s="285"/>
      <c r="R5" s="285"/>
      <c r="S5" s="285"/>
      <c r="T5" s="285"/>
      <c r="U5" s="284" t="s">
        <v>288</v>
      </c>
      <c r="V5" s="285"/>
      <c r="W5" s="285"/>
      <c r="X5" s="285"/>
      <c r="Y5" s="285"/>
      <c r="Z5" s="284" t="s">
        <v>289</v>
      </c>
      <c r="AA5" s="285"/>
      <c r="AB5" s="285"/>
      <c r="AC5" s="285"/>
      <c r="AD5" s="285"/>
    </row>
    <row r="6" spans="1:64" ht="30" customHeight="1">
      <c r="A6" s="294"/>
      <c r="B6" s="294"/>
      <c r="C6" s="294"/>
      <c r="D6" s="294"/>
      <c r="E6" s="295"/>
      <c r="F6" s="287" t="s">
        <v>20</v>
      </c>
      <c r="G6" s="298"/>
      <c r="H6" s="287" t="s">
        <v>21</v>
      </c>
      <c r="I6" s="297"/>
      <c r="J6" s="298"/>
      <c r="K6" s="287" t="s">
        <v>20</v>
      </c>
      <c r="L6" s="298"/>
      <c r="M6" s="287" t="s">
        <v>21</v>
      </c>
      <c r="N6" s="297"/>
      <c r="O6" s="298"/>
      <c r="P6" s="286" t="s">
        <v>20</v>
      </c>
      <c r="Q6" s="286"/>
      <c r="R6" s="286" t="s">
        <v>21</v>
      </c>
      <c r="S6" s="286"/>
      <c r="T6" s="287"/>
      <c r="U6" s="286" t="s">
        <v>20</v>
      </c>
      <c r="V6" s="286"/>
      <c r="W6" s="286" t="s">
        <v>21</v>
      </c>
      <c r="X6" s="286"/>
      <c r="Y6" s="287"/>
      <c r="Z6" s="286" t="s">
        <v>20</v>
      </c>
      <c r="AA6" s="286"/>
      <c r="AB6" s="286" t="s">
        <v>21</v>
      </c>
      <c r="AC6" s="286"/>
      <c r="AD6" s="287"/>
    </row>
    <row r="7" spans="1:64" ht="30" customHeight="1">
      <c r="B7" s="1"/>
      <c r="C7" s="1"/>
      <c r="D7" s="1"/>
      <c r="E7" s="67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spans="1:64" s="68" customFormat="1" ht="30" customHeight="1">
      <c r="A8" s="300" t="s">
        <v>162</v>
      </c>
      <c r="B8" s="300"/>
      <c r="C8" s="300"/>
      <c r="D8" s="300"/>
      <c r="E8" s="301"/>
      <c r="F8" s="283">
        <v>62</v>
      </c>
      <c r="G8" s="283"/>
      <c r="H8" s="283">
        <f>H10+H16+H20+H24+H28</f>
        <v>21448</v>
      </c>
      <c r="I8" s="283"/>
      <c r="J8" s="283"/>
      <c r="K8" s="283">
        <v>62</v>
      </c>
      <c r="L8" s="283"/>
      <c r="M8" s="283">
        <f>M10+M16+M20+M24+M28</f>
        <v>21280</v>
      </c>
      <c r="N8" s="283"/>
      <c r="O8" s="288"/>
      <c r="P8" s="283">
        <v>63</v>
      </c>
      <c r="Q8" s="283"/>
      <c r="R8" s="283">
        <f>R10+R16+R20+R24+R28+R14</f>
        <v>21295</v>
      </c>
      <c r="S8" s="283"/>
      <c r="T8" s="288"/>
      <c r="U8" s="283">
        <v>61</v>
      </c>
      <c r="V8" s="283"/>
      <c r="W8" s="283">
        <f>W10+W14+W16+W20+W24+W28</f>
        <v>21280</v>
      </c>
      <c r="X8" s="283"/>
      <c r="Y8" s="288"/>
      <c r="Z8" s="283">
        <f>SUM(Z10+Z14+Z16+Z20+Z24+Z28)</f>
        <v>58</v>
      </c>
      <c r="AA8" s="283"/>
      <c r="AB8" s="283">
        <f>SUM(AB10+AB14+AB16+AB20+AB24+AB28)</f>
        <v>20968</v>
      </c>
      <c r="AC8" s="283"/>
      <c r="AD8" s="28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</row>
    <row r="9" spans="1:64" ht="30" customHeight="1">
      <c r="B9" s="1"/>
      <c r="C9" s="1"/>
      <c r="D9" s="1"/>
      <c r="E9" s="67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</row>
    <row r="10" spans="1:64" s="68" customFormat="1" ht="30" customHeight="1">
      <c r="B10" s="281" t="s">
        <v>134</v>
      </c>
      <c r="C10" s="281"/>
      <c r="D10" s="281"/>
      <c r="E10" s="282"/>
      <c r="F10" s="283">
        <f>SUM(F11:G12)</f>
        <v>22</v>
      </c>
      <c r="G10" s="283"/>
      <c r="H10" s="283">
        <v>1267</v>
      </c>
      <c r="I10" s="283"/>
      <c r="J10" s="283"/>
      <c r="K10" s="283">
        <v>22</v>
      </c>
      <c r="L10" s="283"/>
      <c r="M10" s="283">
        <f>SUM(M11:O12)</f>
        <v>1267</v>
      </c>
      <c r="N10" s="283"/>
      <c r="O10" s="283"/>
      <c r="P10" s="283">
        <v>21</v>
      </c>
      <c r="Q10" s="283"/>
      <c r="R10" s="283">
        <f>SUM(R11:T12)</f>
        <v>1061</v>
      </c>
      <c r="S10" s="283"/>
      <c r="T10" s="283"/>
      <c r="U10" s="283">
        <v>20</v>
      </c>
      <c r="V10" s="283"/>
      <c r="W10" s="283">
        <f>SUM(W11:Y12)</f>
        <v>1087</v>
      </c>
      <c r="X10" s="283"/>
      <c r="Y10" s="283"/>
      <c r="Z10" s="283">
        <v>20</v>
      </c>
      <c r="AA10" s="283"/>
      <c r="AB10" s="283">
        <v>1058</v>
      </c>
      <c r="AC10" s="283"/>
      <c r="AD10" s="283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</row>
    <row r="11" spans="1:64" ht="30" customHeight="1">
      <c r="B11" s="1"/>
      <c r="C11" s="290" t="s">
        <v>22</v>
      </c>
      <c r="D11" s="290"/>
      <c r="E11" s="291"/>
      <c r="F11" s="279">
        <v>15</v>
      </c>
      <c r="G11" s="279"/>
      <c r="H11" s="279">
        <v>480</v>
      </c>
      <c r="I11" s="279"/>
      <c r="J11" s="279"/>
      <c r="K11" s="279">
        <v>15</v>
      </c>
      <c r="L11" s="279"/>
      <c r="M11" s="279">
        <v>501</v>
      </c>
      <c r="N11" s="279"/>
      <c r="O11" s="279"/>
      <c r="P11" s="279">
        <v>15</v>
      </c>
      <c r="Q11" s="279"/>
      <c r="R11" s="279">
        <v>472</v>
      </c>
      <c r="S11" s="279"/>
      <c r="T11" s="279"/>
      <c r="U11" s="279">
        <v>14</v>
      </c>
      <c r="V11" s="279"/>
      <c r="W11" s="279">
        <v>508</v>
      </c>
      <c r="X11" s="279"/>
      <c r="Y11" s="279"/>
      <c r="Z11" s="279">
        <v>14</v>
      </c>
      <c r="AA11" s="279"/>
      <c r="AB11" s="279">
        <v>480</v>
      </c>
      <c r="AC11" s="279"/>
      <c r="AD11" s="279"/>
    </row>
    <row r="12" spans="1:64" ht="30" customHeight="1">
      <c r="B12" s="1"/>
      <c r="C12" s="290" t="s">
        <v>23</v>
      </c>
      <c r="D12" s="290"/>
      <c r="E12" s="291"/>
      <c r="F12" s="279">
        <v>7</v>
      </c>
      <c r="G12" s="279"/>
      <c r="H12" s="279">
        <v>787</v>
      </c>
      <c r="I12" s="279"/>
      <c r="J12" s="279"/>
      <c r="K12" s="279">
        <v>7</v>
      </c>
      <c r="L12" s="279"/>
      <c r="M12" s="279">
        <v>766</v>
      </c>
      <c r="N12" s="279"/>
      <c r="O12" s="279"/>
      <c r="P12" s="279">
        <v>6</v>
      </c>
      <c r="Q12" s="279"/>
      <c r="R12" s="279">
        <v>589</v>
      </c>
      <c r="S12" s="279"/>
      <c r="T12" s="279"/>
      <c r="U12" s="279">
        <v>6</v>
      </c>
      <c r="V12" s="279"/>
      <c r="W12" s="279">
        <v>579</v>
      </c>
      <c r="X12" s="279"/>
      <c r="Y12" s="279"/>
      <c r="Z12" s="279">
        <v>6</v>
      </c>
      <c r="AA12" s="279"/>
      <c r="AB12" s="279">
        <v>578</v>
      </c>
      <c r="AC12" s="279"/>
      <c r="AD12" s="279"/>
    </row>
    <row r="13" spans="1:64" ht="18" customHeight="1">
      <c r="B13" s="1"/>
      <c r="C13" s="1"/>
      <c r="D13" s="1"/>
      <c r="E13" s="67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</row>
    <row r="14" spans="1:64" s="68" customFormat="1" ht="39.75" customHeight="1">
      <c r="B14" s="280" t="s">
        <v>238</v>
      </c>
      <c r="C14" s="281"/>
      <c r="D14" s="281"/>
      <c r="E14" s="282"/>
      <c r="F14" s="283" t="s">
        <v>0</v>
      </c>
      <c r="G14" s="283"/>
      <c r="H14" s="283" t="s">
        <v>0</v>
      </c>
      <c r="I14" s="283"/>
      <c r="J14" s="283"/>
      <c r="K14" s="283" t="s">
        <v>0</v>
      </c>
      <c r="L14" s="283"/>
      <c r="M14" s="283" t="s">
        <v>0</v>
      </c>
      <c r="N14" s="283"/>
      <c r="O14" s="283"/>
      <c r="P14" s="283">
        <v>1</v>
      </c>
      <c r="Q14" s="283"/>
      <c r="R14" s="283">
        <v>170</v>
      </c>
      <c r="S14" s="283"/>
      <c r="T14" s="283"/>
      <c r="U14" s="283">
        <v>1</v>
      </c>
      <c r="V14" s="283"/>
      <c r="W14" s="283">
        <v>166</v>
      </c>
      <c r="X14" s="283"/>
      <c r="Y14" s="283"/>
      <c r="Z14" s="283">
        <v>1</v>
      </c>
      <c r="AA14" s="283"/>
      <c r="AB14" s="283">
        <v>196</v>
      </c>
      <c r="AC14" s="283"/>
      <c r="AD14" s="283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ht="30" customHeight="1">
      <c r="B15" s="1"/>
      <c r="C15" s="1"/>
      <c r="D15" s="1"/>
      <c r="E15" s="6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</row>
    <row r="16" spans="1:64" s="68" customFormat="1" ht="30" customHeight="1">
      <c r="B16" s="281" t="s">
        <v>24</v>
      </c>
      <c r="C16" s="281"/>
      <c r="D16" s="281"/>
      <c r="E16" s="282"/>
      <c r="F16" s="283">
        <v>17</v>
      </c>
      <c r="G16" s="283"/>
      <c r="H16" s="283">
        <f>SUM(H17:J18)</f>
        <v>5729</v>
      </c>
      <c r="I16" s="283"/>
      <c r="J16" s="283"/>
      <c r="K16" s="283">
        <v>17</v>
      </c>
      <c r="L16" s="283"/>
      <c r="M16" s="283">
        <f>SUM(M17:O18)</f>
        <v>5627</v>
      </c>
      <c r="N16" s="283"/>
      <c r="O16" s="283"/>
      <c r="P16" s="283">
        <v>17</v>
      </c>
      <c r="Q16" s="283"/>
      <c r="R16" s="283">
        <f>SUM(R17:T18)</f>
        <v>5574</v>
      </c>
      <c r="S16" s="283"/>
      <c r="T16" s="283"/>
      <c r="U16" s="283">
        <v>16</v>
      </c>
      <c r="V16" s="283"/>
      <c r="W16" s="283">
        <f>SUM(W17:Y18)</f>
        <v>5562</v>
      </c>
      <c r="X16" s="283"/>
      <c r="Y16" s="283"/>
      <c r="Z16" s="283">
        <v>16</v>
      </c>
      <c r="AA16" s="283"/>
      <c r="AB16" s="283">
        <v>5490</v>
      </c>
      <c r="AC16" s="283"/>
      <c r="AD16" s="283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 ht="30" customHeight="1">
      <c r="B17" s="1"/>
      <c r="C17" s="290" t="s">
        <v>22</v>
      </c>
      <c r="D17" s="290"/>
      <c r="E17" s="291"/>
      <c r="F17" s="279">
        <v>16</v>
      </c>
      <c r="G17" s="279"/>
      <c r="H17" s="279">
        <v>5400</v>
      </c>
      <c r="I17" s="279"/>
      <c r="J17" s="279"/>
      <c r="K17" s="279">
        <v>16</v>
      </c>
      <c r="L17" s="279"/>
      <c r="M17" s="279">
        <v>5301</v>
      </c>
      <c r="N17" s="279"/>
      <c r="O17" s="279"/>
      <c r="P17" s="279">
        <v>16</v>
      </c>
      <c r="Q17" s="279"/>
      <c r="R17" s="279">
        <v>5251</v>
      </c>
      <c r="S17" s="279"/>
      <c r="T17" s="279"/>
      <c r="U17" s="279">
        <v>15</v>
      </c>
      <c r="V17" s="279"/>
      <c r="W17" s="279">
        <v>5240</v>
      </c>
      <c r="X17" s="279"/>
      <c r="Y17" s="279"/>
      <c r="Z17" s="279">
        <v>15</v>
      </c>
      <c r="AA17" s="279"/>
      <c r="AB17" s="279">
        <v>5182</v>
      </c>
      <c r="AC17" s="279"/>
      <c r="AD17" s="279"/>
    </row>
    <row r="18" spans="1:64" ht="30" customHeight="1">
      <c r="B18" s="1"/>
      <c r="C18" s="290" t="s">
        <v>23</v>
      </c>
      <c r="D18" s="290"/>
      <c r="E18" s="291"/>
      <c r="F18" s="279">
        <v>1</v>
      </c>
      <c r="G18" s="279"/>
      <c r="H18" s="279">
        <v>329</v>
      </c>
      <c r="I18" s="279"/>
      <c r="J18" s="279"/>
      <c r="K18" s="279">
        <v>1</v>
      </c>
      <c r="L18" s="279"/>
      <c r="M18" s="279">
        <v>326</v>
      </c>
      <c r="N18" s="279"/>
      <c r="O18" s="279"/>
      <c r="P18" s="279">
        <v>1</v>
      </c>
      <c r="Q18" s="279"/>
      <c r="R18" s="279">
        <v>323</v>
      </c>
      <c r="S18" s="279"/>
      <c r="T18" s="279"/>
      <c r="U18" s="279">
        <v>1</v>
      </c>
      <c r="V18" s="279"/>
      <c r="W18" s="279">
        <v>322</v>
      </c>
      <c r="X18" s="279"/>
      <c r="Y18" s="279"/>
      <c r="Z18" s="279">
        <v>1</v>
      </c>
      <c r="AA18" s="279"/>
      <c r="AB18" s="279">
        <v>308</v>
      </c>
      <c r="AC18" s="279"/>
      <c r="AD18" s="279"/>
    </row>
    <row r="19" spans="1:64" ht="30" customHeight="1">
      <c r="B19" s="1"/>
      <c r="C19" s="1"/>
      <c r="D19" s="1"/>
      <c r="E19" s="6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</row>
    <row r="20" spans="1:64" s="68" customFormat="1" ht="30" customHeight="1">
      <c r="B20" s="281" t="s">
        <v>25</v>
      </c>
      <c r="C20" s="281"/>
      <c r="D20" s="281"/>
      <c r="E20" s="282"/>
      <c r="F20" s="283">
        <v>9</v>
      </c>
      <c r="G20" s="283"/>
      <c r="H20" s="283">
        <f>SUM(H21:J22)</f>
        <v>2868</v>
      </c>
      <c r="I20" s="283"/>
      <c r="J20" s="283"/>
      <c r="K20" s="283">
        <v>9</v>
      </c>
      <c r="L20" s="283"/>
      <c r="M20" s="283">
        <f>SUM(M21:O22)</f>
        <v>2883</v>
      </c>
      <c r="N20" s="283"/>
      <c r="O20" s="283"/>
      <c r="P20" s="283">
        <v>9</v>
      </c>
      <c r="Q20" s="283"/>
      <c r="R20" s="283">
        <f>SUM(R21:T22)</f>
        <v>2881</v>
      </c>
      <c r="S20" s="283"/>
      <c r="T20" s="283"/>
      <c r="U20" s="283">
        <v>9</v>
      </c>
      <c r="V20" s="283"/>
      <c r="W20" s="283">
        <f>SUM(W21:Y22)</f>
        <v>2869</v>
      </c>
      <c r="X20" s="283"/>
      <c r="Y20" s="283"/>
      <c r="Z20" s="283">
        <v>9</v>
      </c>
      <c r="AA20" s="283"/>
      <c r="AB20" s="283">
        <v>2685</v>
      </c>
      <c r="AC20" s="283"/>
      <c r="AD20" s="283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</row>
    <row r="21" spans="1:64" ht="30" customHeight="1">
      <c r="B21" s="1"/>
      <c r="C21" s="290" t="s">
        <v>22</v>
      </c>
      <c r="D21" s="290"/>
      <c r="E21" s="291"/>
      <c r="F21" s="279">
        <v>8</v>
      </c>
      <c r="G21" s="279"/>
      <c r="H21" s="279">
        <v>2753</v>
      </c>
      <c r="I21" s="279"/>
      <c r="J21" s="279"/>
      <c r="K21" s="279">
        <v>8</v>
      </c>
      <c r="L21" s="279"/>
      <c r="M21" s="279">
        <v>2771</v>
      </c>
      <c r="N21" s="279"/>
      <c r="O21" s="279"/>
      <c r="P21" s="279">
        <v>8</v>
      </c>
      <c r="Q21" s="279"/>
      <c r="R21" s="279">
        <v>2751</v>
      </c>
      <c r="S21" s="279"/>
      <c r="T21" s="279"/>
      <c r="U21" s="279">
        <v>8</v>
      </c>
      <c r="V21" s="279"/>
      <c r="W21" s="279">
        <v>2716</v>
      </c>
      <c r="X21" s="279"/>
      <c r="Y21" s="279"/>
      <c r="Z21" s="279">
        <v>8</v>
      </c>
      <c r="AA21" s="279"/>
      <c r="AB21" s="279">
        <v>2532</v>
      </c>
      <c r="AC21" s="279"/>
      <c r="AD21" s="279"/>
    </row>
    <row r="22" spans="1:64" ht="30" customHeight="1">
      <c r="B22" s="1"/>
      <c r="C22" s="290" t="s">
        <v>23</v>
      </c>
      <c r="D22" s="290"/>
      <c r="E22" s="291"/>
      <c r="F22" s="279">
        <v>1</v>
      </c>
      <c r="G22" s="279"/>
      <c r="H22" s="279">
        <v>115</v>
      </c>
      <c r="I22" s="279"/>
      <c r="J22" s="279"/>
      <c r="K22" s="279">
        <v>1</v>
      </c>
      <c r="L22" s="279"/>
      <c r="M22" s="279">
        <v>112</v>
      </c>
      <c r="N22" s="279"/>
      <c r="O22" s="279"/>
      <c r="P22" s="279">
        <v>1</v>
      </c>
      <c r="Q22" s="279"/>
      <c r="R22" s="279">
        <v>130</v>
      </c>
      <c r="S22" s="279"/>
      <c r="T22" s="279"/>
      <c r="U22" s="279">
        <v>1</v>
      </c>
      <c r="V22" s="279"/>
      <c r="W22" s="279">
        <v>153</v>
      </c>
      <c r="X22" s="279"/>
      <c r="Y22" s="279"/>
      <c r="Z22" s="279">
        <v>1</v>
      </c>
      <c r="AA22" s="279"/>
      <c r="AB22" s="279">
        <v>153</v>
      </c>
      <c r="AC22" s="279"/>
      <c r="AD22" s="279"/>
    </row>
    <row r="23" spans="1:64" ht="30" customHeight="1">
      <c r="B23" s="1"/>
      <c r="C23" s="1"/>
      <c r="D23" s="1"/>
      <c r="E23" s="67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</row>
    <row r="24" spans="1:64" s="68" customFormat="1" ht="30" customHeight="1">
      <c r="B24" s="281" t="s">
        <v>26</v>
      </c>
      <c r="C24" s="281"/>
      <c r="D24" s="281"/>
      <c r="E24" s="282"/>
      <c r="F24" s="283">
        <v>10</v>
      </c>
      <c r="G24" s="283"/>
      <c r="H24" s="283">
        <f>SUM(H25:J26)</f>
        <v>3031</v>
      </c>
      <c r="I24" s="283"/>
      <c r="J24" s="283"/>
      <c r="K24" s="283">
        <v>10</v>
      </c>
      <c r="L24" s="283"/>
      <c r="M24" s="283">
        <v>3051</v>
      </c>
      <c r="N24" s="283"/>
      <c r="O24" s="283"/>
      <c r="P24" s="283">
        <v>11</v>
      </c>
      <c r="Q24" s="283"/>
      <c r="R24" s="283">
        <f>SUM(R25:T26)</f>
        <v>3049</v>
      </c>
      <c r="S24" s="283"/>
      <c r="T24" s="283"/>
      <c r="U24" s="283">
        <v>11</v>
      </c>
      <c r="V24" s="283"/>
      <c r="W24" s="283">
        <f>SUM(W25:Y26)</f>
        <v>3060</v>
      </c>
      <c r="X24" s="283"/>
      <c r="Y24" s="283"/>
      <c r="Z24" s="283">
        <v>8</v>
      </c>
      <c r="AA24" s="283"/>
      <c r="AB24" s="283">
        <v>3141</v>
      </c>
      <c r="AC24" s="283"/>
      <c r="AD24" s="283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</row>
    <row r="25" spans="1:64" ht="30" customHeight="1">
      <c r="B25" s="1"/>
      <c r="C25" s="290" t="s">
        <v>22</v>
      </c>
      <c r="D25" s="290"/>
      <c r="E25" s="291"/>
      <c r="F25" s="279">
        <v>8</v>
      </c>
      <c r="G25" s="279"/>
      <c r="H25" s="279">
        <v>2066</v>
      </c>
      <c r="I25" s="279"/>
      <c r="J25" s="279"/>
      <c r="K25" s="279">
        <v>8</v>
      </c>
      <c r="L25" s="279"/>
      <c r="M25" s="279">
        <v>2008</v>
      </c>
      <c r="N25" s="279"/>
      <c r="O25" s="279"/>
      <c r="P25" s="279">
        <v>9</v>
      </c>
      <c r="Q25" s="279"/>
      <c r="R25" s="279">
        <v>1949</v>
      </c>
      <c r="S25" s="279"/>
      <c r="T25" s="279"/>
      <c r="U25" s="279">
        <v>9</v>
      </c>
      <c r="V25" s="279"/>
      <c r="W25" s="279">
        <v>1910</v>
      </c>
      <c r="X25" s="279"/>
      <c r="Y25" s="279"/>
      <c r="Z25" s="279">
        <v>6</v>
      </c>
      <c r="AA25" s="279"/>
      <c r="AB25" s="279">
        <v>1895</v>
      </c>
      <c r="AC25" s="279"/>
      <c r="AD25" s="279"/>
    </row>
    <row r="26" spans="1:64" ht="30" customHeight="1">
      <c r="B26" s="1"/>
      <c r="C26" s="290" t="s">
        <v>23</v>
      </c>
      <c r="D26" s="290"/>
      <c r="E26" s="291"/>
      <c r="F26" s="279">
        <v>2</v>
      </c>
      <c r="G26" s="279"/>
      <c r="H26" s="279">
        <v>965</v>
      </c>
      <c r="I26" s="279"/>
      <c r="J26" s="279"/>
      <c r="K26" s="279">
        <v>2</v>
      </c>
      <c r="L26" s="279"/>
      <c r="M26" s="279">
        <v>1043</v>
      </c>
      <c r="N26" s="279"/>
      <c r="O26" s="279"/>
      <c r="P26" s="279">
        <v>2</v>
      </c>
      <c r="Q26" s="279"/>
      <c r="R26" s="279">
        <v>1100</v>
      </c>
      <c r="S26" s="279"/>
      <c r="T26" s="279"/>
      <c r="U26" s="279">
        <v>2</v>
      </c>
      <c r="V26" s="279"/>
      <c r="W26" s="279">
        <v>1150</v>
      </c>
      <c r="X26" s="279"/>
      <c r="Y26" s="279"/>
      <c r="Z26" s="279">
        <v>2</v>
      </c>
      <c r="AA26" s="279"/>
      <c r="AB26" s="279">
        <v>1246</v>
      </c>
      <c r="AC26" s="279"/>
      <c r="AD26" s="279"/>
    </row>
    <row r="27" spans="1:64" ht="30" customHeight="1">
      <c r="B27" s="1"/>
      <c r="C27" s="1"/>
      <c r="D27" s="1"/>
      <c r="E27" s="67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</row>
    <row r="28" spans="1:64" s="68" customFormat="1" ht="30" customHeight="1">
      <c r="B28" s="281" t="s">
        <v>27</v>
      </c>
      <c r="C28" s="281"/>
      <c r="D28" s="281"/>
      <c r="E28" s="282"/>
      <c r="F28" s="283">
        <v>4</v>
      </c>
      <c r="G28" s="283"/>
      <c r="H28" s="283">
        <v>8553</v>
      </c>
      <c r="I28" s="283"/>
      <c r="J28" s="283"/>
      <c r="K28" s="283">
        <v>4</v>
      </c>
      <c r="L28" s="283"/>
      <c r="M28" s="283">
        <v>8452</v>
      </c>
      <c r="N28" s="283"/>
      <c r="O28" s="283"/>
      <c r="P28" s="283">
        <v>4</v>
      </c>
      <c r="Q28" s="283"/>
      <c r="R28" s="283">
        <v>8560</v>
      </c>
      <c r="S28" s="283"/>
      <c r="T28" s="283"/>
      <c r="U28" s="283">
        <v>4</v>
      </c>
      <c r="V28" s="283"/>
      <c r="W28" s="283">
        <v>8536</v>
      </c>
      <c r="X28" s="283"/>
      <c r="Y28" s="283"/>
      <c r="Z28" s="283">
        <v>4</v>
      </c>
      <c r="AA28" s="283"/>
      <c r="AB28" s="283">
        <v>8398</v>
      </c>
      <c r="AC28" s="283"/>
      <c r="AD28" s="283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ht="30" customHeight="1">
      <c r="B29" s="1"/>
      <c r="C29" s="290" t="s">
        <v>22</v>
      </c>
      <c r="D29" s="290"/>
      <c r="E29" s="291"/>
      <c r="F29" s="279" t="s">
        <v>0</v>
      </c>
      <c r="G29" s="279"/>
      <c r="H29" s="279" t="s">
        <v>0</v>
      </c>
      <c r="I29" s="279"/>
      <c r="J29" s="279"/>
      <c r="K29" s="279" t="s">
        <v>0</v>
      </c>
      <c r="L29" s="279"/>
      <c r="M29" s="279" t="s">
        <v>0</v>
      </c>
      <c r="N29" s="279"/>
      <c r="O29" s="279"/>
      <c r="P29" s="279" t="s">
        <v>0</v>
      </c>
      <c r="Q29" s="279"/>
      <c r="R29" s="279" t="s">
        <v>0</v>
      </c>
      <c r="S29" s="279"/>
      <c r="T29" s="279"/>
      <c r="U29" s="279" t="s">
        <v>0</v>
      </c>
      <c r="V29" s="279"/>
      <c r="W29" s="279" t="s">
        <v>0</v>
      </c>
      <c r="X29" s="279"/>
      <c r="Y29" s="279"/>
      <c r="Z29" s="279" t="s">
        <v>100</v>
      </c>
      <c r="AA29" s="279"/>
      <c r="AB29" s="279" t="s">
        <v>0</v>
      </c>
      <c r="AC29" s="279"/>
      <c r="AD29" s="279"/>
    </row>
    <row r="30" spans="1:64" ht="30" customHeight="1">
      <c r="B30" s="1"/>
      <c r="C30" s="290" t="s">
        <v>23</v>
      </c>
      <c r="D30" s="290"/>
      <c r="E30" s="291"/>
      <c r="F30" s="279">
        <v>4</v>
      </c>
      <c r="G30" s="279"/>
      <c r="H30" s="279">
        <v>8553</v>
      </c>
      <c r="I30" s="279"/>
      <c r="J30" s="279"/>
      <c r="K30" s="279">
        <v>4</v>
      </c>
      <c r="L30" s="279"/>
      <c r="M30" s="279">
        <v>8452</v>
      </c>
      <c r="N30" s="279"/>
      <c r="O30" s="279"/>
      <c r="P30" s="279">
        <v>4</v>
      </c>
      <c r="Q30" s="279"/>
      <c r="R30" s="279">
        <v>8560</v>
      </c>
      <c r="S30" s="279"/>
      <c r="T30" s="279"/>
      <c r="U30" s="279">
        <v>4</v>
      </c>
      <c r="V30" s="279"/>
      <c r="W30" s="279">
        <v>8536</v>
      </c>
      <c r="X30" s="279"/>
      <c r="Y30" s="279"/>
      <c r="Z30" s="279">
        <v>4</v>
      </c>
      <c r="AA30" s="279"/>
      <c r="AB30" s="279">
        <v>8398</v>
      </c>
      <c r="AC30" s="279"/>
      <c r="AD30" s="279"/>
    </row>
    <row r="31" spans="1:64" ht="30" customHeight="1" thickBot="1">
      <c r="A31" s="70"/>
      <c r="B31" s="70"/>
      <c r="C31" s="70"/>
      <c r="D31" s="70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</row>
    <row r="32" spans="1:64" ht="17.25" customHeight="1">
      <c r="A32" s="73"/>
      <c r="B32" s="4" t="s">
        <v>259</v>
      </c>
      <c r="C32" s="4"/>
      <c r="D32" s="4"/>
      <c r="E32" s="4"/>
      <c r="F32" s="1"/>
      <c r="G32" s="1"/>
      <c r="H32" s="1"/>
      <c r="I32" s="1"/>
      <c r="J32" s="1"/>
      <c r="K32" s="1"/>
      <c r="M32" s="1"/>
      <c r="N32" s="1"/>
      <c r="O32" s="1"/>
      <c r="P32" s="1"/>
      <c r="Q32" s="1"/>
      <c r="R32" s="1"/>
      <c r="S32" s="1"/>
      <c r="T32" s="1"/>
      <c r="U32" s="303" t="s">
        <v>307</v>
      </c>
      <c r="V32" s="303"/>
      <c r="W32" s="303"/>
      <c r="X32" s="303"/>
      <c r="Y32" s="303"/>
      <c r="Z32" s="303"/>
      <c r="AA32" s="303"/>
      <c r="AB32" s="303"/>
      <c r="AC32" s="303"/>
      <c r="AD32" s="303"/>
      <c r="AK32" s="189"/>
    </row>
    <row r="33" spans="1:64" ht="17.25" customHeight="1">
      <c r="A33" s="73"/>
      <c r="B33" s="4" t="s">
        <v>304</v>
      </c>
      <c r="D33" s="4"/>
      <c r="E33" s="4"/>
      <c r="F33" s="1"/>
      <c r="G33" s="1"/>
      <c r="H33" s="1"/>
      <c r="I33" s="1"/>
      <c r="J33" s="1"/>
      <c r="K33" s="1"/>
      <c r="M33" s="1"/>
      <c r="N33" s="1"/>
      <c r="O33" s="1"/>
      <c r="P33" s="1"/>
      <c r="Q33" s="1"/>
      <c r="R33" s="1"/>
      <c r="S33" s="1"/>
      <c r="T33" s="304" t="s">
        <v>308</v>
      </c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</row>
    <row r="34" spans="1:64" s="74" customFormat="1" ht="15" customHeight="1">
      <c r="A34" s="4"/>
      <c r="B34" s="4" t="s">
        <v>260</v>
      </c>
      <c r="D34" s="4"/>
      <c r="E34" s="4"/>
      <c r="F34" s="4"/>
      <c r="G34" s="4"/>
      <c r="H34" s="4"/>
      <c r="I34" s="4"/>
      <c r="J34" s="4"/>
      <c r="K34" s="4"/>
      <c r="R34" s="73" t="s">
        <v>229</v>
      </c>
      <c r="S34" s="73"/>
      <c r="T34" s="73"/>
      <c r="U34" s="73"/>
      <c r="V34" s="73"/>
      <c r="X34" s="73"/>
      <c r="Y34" s="303"/>
      <c r="Z34" s="303"/>
      <c r="AA34" s="303"/>
      <c r="AB34" s="303"/>
      <c r="AC34" s="303"/>
      <c r="AD34" s="303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</row>
    <row r="35" spans="1:64" ht="15" customHeight="1">
      <c r="T35" s="302"/>
      <c r="U35" s="302"/>
      <c r="V35" s="302"/>
      <c r="W35" s="302"/>
      <c r="X35" s="302"/>
      <c r="Y35" s="302"/>
    </row>
    <row r="36" spans="1:64" ht="15" customHeight="1">
      <c r="T36" s="66"/>
      <c r="U36" s="66"/>
      <c r="V36" s="66"/>
      <c r="W36" s="66"/>
      <c r="X36" s="66"/>
      <c r="Y36" s="66"/>
    </row>
    <row r="37" spans="1:64" ht="21" customHeight="1"/>
    <row r="38" spans="1:64" ht="21" customHeight="1"/>
    <row r="39" spans="1:64" ht="21" customHeight="1"/>
    <row r="40" spans="1:64" ht="21" customHeight="1"/>
    <row r="41" spans="1:64" ht="21" customHeight="1"/>
    <row r="42" spans="1:64" ht="21" customHeight="1"/>
    <row r="43" spans="1:64" ht="18" customHeight="1"/>
    <row r="44" spans="1:64" ht="21" customHeight="1"/>
    <row r="45" spans="1:64" ht="18" customHeight="1"/>
    <row r="46" spans="1:64" ht="21" customHeight="1"/>
    <row r="47" spans="1:64" ht="18" customHeight="1"/>
    <row r="48" spans="1:64" ht="21" customHeight="1"/>
    <row r="49" spans="26:64" ht="18" customHeight="1"/>
    <row r="50" spans="26:64" ht="21" customHeight="1"/>
    <row r="51" spans="26:64" ht="18" customHeight="1"/>
    <row r="52" spans="26:64" s="68" customFormat="1" ht="21" customHeight="1">
      <c r="Z52" s="3"/>
      <c r="AA52" s="75"/>
      <c r="AB52" s="76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</row>
    <row r="53" spans="26:64" ht="18" customHeight="1"/>
    <row r="54" spans="26:64" ht="18" customHeight="1"/>
    <row r="55" spans="26:64" ht="18" customHeight="1"/>
    <row r="56" spans="26:64" ht="18" customHeight="1"/>
  </sheetData>
  <mergeCells count="210">
    <mergeCell ref="Z26:AA26"/>
    <mergeCell ref="AB26:AD26"/>
    <mergeCell ref="C12:E12"/>
    <mergeCell ref="P22:Q22"/>
    <mergeCell ref="Y34:AD34"/>
    <mergeCell ref="U28:V28"/>
    <mergeCell ref="W28:Y28"/>
    <mergeCell ref="U29:V29"/>
    <mergeCell ref="W29:Y29"/>
    <mergeCell ref="U30:V30"/>
    <mergeCell ref="W30:Y30"/>
    <mergeCell ref="Z30:AA30"/>
    <mergeCell ref="AB30:AD30"/>
    <mergeCell ref="U32:AD32"/>
    <mergeCell ref="T33:AD33"/>
    <mergeCell ref="U25:V25"/>
    <mergeCell ref="W25:Y25"/>
    <mergeCell ref="U26:V26"/>
    <mergeCell ref="W26:Y26"/>
    <mergeCell ref="Z25:AA25"/>
    <mergeCell ref="AB25:AD25"/>
    <mergeCell ref="W20:Y20"/>
    <mergeCell ref="U21:V21"/>
    <mergeCell ref="W21:Y21"/>
    <mergeCell ref="U22:V22"/>
    <mergeCell ref="W22:Y22"/>
    <mergeCell ref="B24:E24"/>
    <mergeCell ref="F22:G22"/>
    <mergeCell ref="F21:G21"/>
    <mergeCell ref="B20:E20"/>
    <mergeCell ref="F18:G18"/>
    <mergeCell ref="C21:E21"/>
    <mergeCell ref="H20:J20"/>
    <mergeCell ref="K18:L18"/>
    <mergeCell ref="K22:L22"/>
    <mergeCell ref="K20:L20"/>
    <mergeCell ref="C22:E22"/>
    <mergeCell ref="K24:L24"/>
    <mergeCell ref="C25:E25"/>
    <mergeCell ref="C26:E26"/>
    <mergeCell ref="B16:E16"/>
    <mergeCell ref="C18:E18"/>
    <mergeCell ref="T35:Y35"/>
    <mergeCell ref="H30:J30"/>
    <mergeCell ref="M30:O30"/>
    <mergeCell ref="K30:L30"/>
    <mergeCell ref="F30:G30"/>
    <mergeCell ref="C29:E29"/>
    <mergeCell ref="C30:E30"/>
    <mergeCell ref="B28:E28"/>
    <mergeCell ref="P30:Q30"/>
    <mergeCell ref="R30:T30"/>
    <mergeCell ref="F28:G28"/>
    <mergeCell ref="H28:J28"/>
    <mergeCell ref="M28:O28"/>
    <mergeCell ref="P28:Q28"/>
    <mergeCell ref="R28:T28"/>
    <mergeCell ref="K28:L28"/>
    <mergeCell ref="H29:J29"/>
    <mergeCell ref="C17:E17"/>
    <mergeCell ref="K21:L21"/>
    <mergeCell ref="H21:J21"/>
    <mergeCell ref="K29:L29"/>
    <mergeCell ref="H8:J8"/>
    <mergeCell ref="F24:G24"/>
    <mergeCell ref="M22:O22"/>
    <mergeCell ref="F26:G26"/>
    <mergeCell ref="M24:O24"/>
    <mergeCell ref="M16:O16"/>
    <mergeCell ref="K25:L25"/>
    <mergeCell ref="H18:J18"/>
    <mergeCell ref="M29:O29"/>
    <mergeCell ref="M26:O26"/>
    <mergeCell ref="K26:L26"/>
    <mergeCell ref="F25:G25"/>
    <mergeCell ref="H25:J25"/>
    <mergeCell ref="M25:O25"/>
    <mergeCell ref="F29:G29"/>
    <mergeCell ref="M14:O14"/>
    <mergeCell ref="M11:O11"/>
    <mergeCell ref="M17:O17"/>
    <mergeCell ref="M10:O10"/>
    <mergeCell ref="M12:O12"/>
    <mergeCell ref="K10:L10"/>
    <mergeCell ref="H22:J22"/>
    <mergeCell ref="M18:O18"/>
    <mergeCell ref="H26:J26"/>
    <mergeCell ref="F6:G6"/>
    <mergeCell ref="H12:J12"/>
    <mergeCell ref="H11:J11"/>
    <mergeCell ref="F12:G12"/>
    <mergeCell ref="F8:G8"/>
    <mergeCell ref="F20:G20"/>
    <mergeCell ref="F11:G11"/>
    <mergeCell ref="H17:J17"/>
    <mergeCell ref="F16:G16"/>
    <mergeCell ref="H24:J24"/>
    <mergeCell ref="F17:G17"/>
    <mergeCell ref="B1:Y1"/>
    <mergeCell ref="C11:E11"/>
    <mergeCell ref="A5:E6"/>
    <mergeCell ref="B10:E10"/>
    <mergeCell ref="U5:Y5"/>
    <mergeCell ref="K5:O5"/>
    <mergeCell ref="M6:O6"/>
    <mergeCell ref="H6:J6"/>
    <mergeCell ref="F5:J5"/>
    <mergeCell ref="K6:L6"/>
    <mergeCell ref="M8:O8"/>
    <mergeCell ref="U6:V6"/>
    <mergeCell ref="W6:Y6"/>
    <mergeCell ref="U8:V8"/>
    <mergeCell ref="W8:Y8"/>
    <mergeCell ref="U10:V10"/>
    <mergeCell ref="W10:Y10"/>
    <mergeCell ref="A3:AD3"/>
    <mergeCell ref="A8:E8"/>
    <mergeCell ref="P5:T5"/>
    <mergeCell ref="P6:Q6"/>
    <mergeCell ref="R6:T6"/>
    <mergeCell ref="P8:Q8"/>
    <mergeCell ref="R8:T8"/>
    <mergeCell ref="K12:L12"/>
    <mergeCell ref="K8:L8"/>
    <mergeCell ref="F10:G10"/>
    <mergeCell ref="P21:Q21"/>
    <mergeCell ref="R21:T21"/>
    <mergeCell ref="P12:Q12"/>
    <mergeCell ref="R12:T12"/>
    <mergeCell ref="P16:Q16"/>
    <mergeCell ref="R16:T16"/>
    <mergeCell ref="P17:Q17"/>
    <mergeCell ref="R17:T17"/>
    <mergeCell ref="P18:Q18"/>
    <mergeCell ref="R18:T18"/>
    <mergeCell ref="H10:J10"/>
    <mergeCell ref="H16:J16"/>
    <mergeCell ref="K11:L11"/>
    <mergeCell ref="M20:O20"/>
    <mergeCell ref="K17:L17"/>
    <mergeCell ref="K16:L16"/>
    <mergeCell ref="M21:O21"/>
    <mergeCell ref="P29:Q29"/>
    <mergeCell ref="R29:T29"/>
    <mergeCell ref="P25:Q25"/>
    <mergeCell ref="R25:T25"/>
    <mergeCell ref="P26:Q26"/>
    <mergeCell ref="R26:T26"/>
    <mergeCell ref="P10:Q10"/>
    <mergeCell ref="R10:T10"/>
    <mergeCell ref="P11:Q11"/>
    <mergeCell ref="R11:T11"/>
    <mergeCell ref="Z5:AD5"/>
    <mergeCell ref="Z6:AA6"/>
    <mergeCell ref="AB6:AD6"/>
    <mergeCell ref="Z8:AA8"/>
    <mergeCell ref="AB8:AD8"/>
    <mergeCell ref="Z10:AA10"/>
    <mergeCell ref="AB10:AD10"/>
    <mergeCell ref="R22:T22"/>
    <mergeCell ref="P24:Q24"/>
    <mergeCell ref="R24:T24"/>
    <mergeCell ref="U11:V11"/>
    <mergeCell ref="W11:Y11"/>
    <mergeCell ref="U12:V12"/>
    <mergeCell ref="W12:Y12"/>
    <mergeCell ref="U14:V14"/>
    <mergeCell ref="W14:Y14"/>
    <mergeCell ref="U24:V24"/>
    <mergeCell ref="W24:Y24"/>
    <mergeCell ref="Z24:AA24"/>
    <mergeCell ref="AB24:AD24"/>
    <mergeCell ref="AB17:AD17"/>
    <mergeCell ref="Z14:AA14"/>
    <mergeCell ref="AB14:AD14"/>
    <mergeCell ref="Z21:AA21"/>
    <mergeCell ref="AB21:AD21"/>
    <mergeCell ref="Z20:AA20"/>
    <mergeCell ref="AB20:AD20"/>
    <mergeCell ref="AB18:AD18"/>
    <mergeCell ref="Z11:AA11"/>
    <mergeCell ref="AB11:AD11"/>
    <mergeCell ref="Z12:AA12"/>
    <mergeCell ref="AB12:AD12"/>
    <mergeCell ref="Z16:AA16"/>
    <mergeCell ref="AB16:AD16"/>
    <mergeCell ref="T4:AD4"/>
    <mergeCell ref="Z29:AA29"/>
    <mergeCell ref="AB29:AD29"/>
    <mergeCell ref="B14:E14"/>
    <mergeCell ref="F14:G14"/>
    <mergeCell ref="H14:J14"/>
    <mergeCell ref="K14:L14"/>
    <mergeCell ref="Z18:AA18"/>
    <mergeCell ref="P14:Q14"/>
    <mergeCell ref="R14:T14"/>
    <mergeCell ref="P20:Q20"/>
    <mergeCell ref="R20:T20"/>
    <mergeCell ref="W16:Y16"/>
    <mergeCell ref="U17:V17"/>
    <mergeCell ref="W17:Y17"/>
    <mergeCell ref="U18:V18"/>
    <mergeCell ref="W18:Y18"/>
    <mergeCell ref="U20:V20"/>
    <mergeCell ref="U16:V16"/>
    <mergeCell ref="Z28:AA28"/>
    <mergeCell ref="AB28:AD28"/>
    <mergeCell ref="Z22:AA22"/>
    <mergeCell ref="AB22:AD22"/>
    <mergeCell ref="Z17:AA17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AG73"/>
  <sheetViews>
    <sheetView showGridLines="0" tabSelected="1" topLeftCell="A25" zoomScaleNormal="100" workbookViewId="0">
      <selection activeCell="H2" sqref="H2"/>
    </sheetView>
  </sheetViews>
  <sheetFormatPr defaultColWidth="3.625" defaultRowHeight="18" customHeight="1"/>
  <cols>
    <col min="1" max="1" width="1.25" style="43" customWidth="1"/>
    <col min="2" max="2" width="2.5" style="43" customWidth="1"/>
    <col min="3" max="7" width="3.625" style="43" customWidth="1"/>
    <col min="8" max="8" width="3.5" style="43" customWidth="1"/>
    <col min="9" max="9" width="2.875" style="43" customWidth="1"/>
    <col min="10" max="10" width="2.625" style="43" customWidth="1"/>
    <col min="11" max="16" width="3.625" style="43"/>
    <col min="17" max="17" width="2.5" style="43" customWidth="1"/>
    <col min="18" max="18" width="2.25" style="43" customWidth="1"/>
    <col min="19" max="25" width="3.625" style="43"/>
    <col min="26" max="26" width="3.625" style="43" customWidth="1"/>
    <col min="27" max="16384" width="3.625" style="43"/>
  </cols>
  <sheetData>
    <row r="1" spans="1:30" ht="30" customHeight="1">
      <c r="A1" s="310" t="s">
        <v>155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</row>
    <row r="2" spans="1:30" ht="30" customHeight="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</row>
    <row r="3" spans="1:30" ht="18" customHeight="1" thickBot="1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</row>
    <row r="4" spans="1:30" ht="18" customHeight="1">
      <c r="A4" s="311" t="s">
        <v>29</v>
      </c>
      <c r="B4" s="311"/>
      <c r="C4" s="311"/>
      <c r="D4" s="311"/>
      <c r="E4" s="311"/>
      <c r="F4" s="312"/>
      <c r="G4" s="317" t="s">
        <v>30</v>
      </c>
      <c r="H4" s="317"/>
      <c r="I4" s="317"/>
      <c r="J4" s="317"/>
      <c r="K4" s="317"/>
      <c r="L4" s="317"/>
      <c r="M4" s="317"/>
      <c r="N4" s="317"/>
      <c r="O4" s="317" t="s">
        <v>31</v>
      </c>
      <c r="P4" s="317"/>
      <c r="Q4" s="317"/>
      <c r="R4" s="317"/>
      <c r="S4" s="317"/>
      <c r="T4" s="317"/>
      <c r="U4" s="317"/>
      <c r="V4" s="317"/>
      <c r="W4" s="317" t="s">
        <v>32</v>
      </c>
      <c r="X4" s="317"/>
      <c r="Y4" s="317"/>
      <c r="Z4" s="317"/>
      <c r="AA4" s="317"/>
      <c r="AB4" s="317"/>
      <c r="AC4" s="317"/>
      <c r="AD4" s="325"/>
    </row>
    <row r="5" spans="1:30" ht="18" customHeight="1">
      <c r="A5" s="313"/>
      <c r="B5" s="313"/>
      <c r="C5" s="313"/>
      <c r="D5" s="313"/>
      <c r="E5" s="313"/>
      <c r="F5" s="314"/>
      <c r="G5" s="323" t="s">
        <v>216</v>
      </c>
      <c r="H5" s="323"/>
      <c r="I5" s="323"/>
      <c r="J5" s="323"/>
      <c r="K5" s="319" t="s">
        <v>33</v>
      </c>
      <c r="L5" s="319"/>
      <c r="M5" s="319"/>
      <c r="N5" s="319"/>
      <c r="O5" s="323" t="s">
        <v>217</v>
      </c>
      <c r="P5" s="323"/>
      <c r="Q5" s="323"/>
      <c r="R5" s="323"/>
      <c r="S5" s="319" t="s">
        <v>34</v>
      </c>
      <c r="T5" s="319"/>
      <c r="U5" s="319"/>
      <c r="V5" s="319"/>
      <c r="W5" s="323" t="s">
        <v>218</v>
      </c>
      <c r="X5" s="323"/>
      <c r="Y5" s="323"/>
      <c r="Z5" s="323"/>
      <c r="AA5" s="319" t="s">
        <v>34</v>
      </c>
      <c r="AB5" s="319"/>
      <c r="AC5" s="319"/>
      <c r="AD5" s="321"/>
    </row>
    <row r="6" spans="1:30" ht="18" customHeight="1">
      <c r="A6" s="313"/>
      <c r="B6" s="313"/>
      <c r="C6" s="313"/>
      <c r="D6" s="313"/>
      <c r="E6" s="313"/>
      <c r="F6" s="314"/>
      <c r="G6" s="323"/>
      <c r="H6" s="323"/>
      <c r="I6" s="323"/>
      <c r="J6" s="323"/>
      <c r="K6" s="320" t="s">
        <v>103</v>
      </c>
      <c r="L6" s="320"/>
      <c r="M6" s="320"/>
      <c r="N6" s="320"/>
      <c r="O6" s="323"/>
      <c r="P6" s="323"/>
      <c r="Q6" s="323"/>
      <c r="R6" s="323"/>
      <c r="S6" s="320" t="s">
        <v>104</v>
      </c>
      <c r="T6" s="320"/>
      <c r="U6" s="320"/>
      <c r="V6" s="320"/>
      <c r="W6" s="323"/>
      <c r="X6" s="323"/>
      <c r="Y6" s="323"/>
      <c r="Z6" s="323"/>
      <c r="AA6" s="320" t="s">
        <v>35</v>
      </c>
      <c r="AB6" s="320"/>
      <c r="AC6" s="320"/>
      <c r="AD6" s="324"/>
    </row>
    <row r="7" spans="1:30" ht="18" customHeight="1">
      <c r="A7" s="315"/>
      <c r="B7" s="315"/>
      <c r="C7" s="315"/>
      <c r="D7" s="315"/>
      <c r="E7" s="315"/>
      <c r="F7" s="316"/>
      <c r="G7" s="323"/>
      <c r="H7" s="323"/>
      <c r="I7" s="323"/>
      <c r="J7" s="323"/>
      <c r="K7" s="318" t="s">
        <v>36</v>
      </c>
      <c r="L7" s="318"/>
      <c r="M7" s="318"/>
      <c r="N7" s="318"/>
      <c r="O7" s="323"/>
      <c r="P7" s="323"/>
      <c r="Q7" s="323"/>
      <c r="R7" s="323"/>
      <c r="S7" s="318" t="s">
        <v>36</v>
      </c>
      <c r="T7" s="318"/>
      <c r="U7" s="318"/>
      <c r="V7" s="318"/>
      <c r="W7" s="323"/>
      <c r="X7" s="323"/>
      <c r="Y7" s="323"/>
      <c r="Z7" s="323"/>
      <c r="AA7" s="318" t="s">
        <v>36</v>
      </c>
      <c r="AB7" s="318"/>
      <c r="AC7" s="318"/>
      <c r="AD7" s="322"/>
    </row>
    <row r="8" spans="1:30" ht="26.25" customHeight="1">
      <c r="B8" s="313"/>
      <c r="C8" s="313"/>
      <c r="D8" s="55"/>
      <c r="E8" s="313"/>
      <c r="F8" s="326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</row>
    <row r="9" spans="1:30" ht="26.25" customHeight="1">
      <c r="B9" s="327" t="s">
        <v>245</v>
      </c>
      <c r="C9" s="327"/>
      <c r="D9" s="147" t="s">
        <v>262</v>
      </c>
      <c r="E9" s="329" t="s">
        <v>310</v>
      </c>
      <c r="F9" s="330"/>
      <c r="G9" s="308">
        <v>1103072</v>
      </c>
      <c r="H9" s="308"/>
      <c r="I9" s="308"/>
      <c r="J9" s="308"/>
      <c r="K9" s="308">
        <v>207150</v>
      </c>
      <c r="L9" s="308"/>
      <c r="M9" s="308"/>
      <c r="N9" s="308"/>
      <c r="O9" s="308">
        <v>254179</v>
      </c>
      <c r="P9" s="308"/>
      <c r="Q9" s="308"/>
      <c r="R9" s="308"/>
      <c r="S9" s="308">
        <v>94596</v>
      </c>
      <c r="T9" s="308"/>
      <c r="U9" s="308"/>
      <c r="V9" s="308"/>
      <c r="W9" s="308">
        <v>396094</v>
      </c>
      <c r="X9" s="308"/>
      <c r="Y9" s="308"/>
      <c r="Z9" s="308"/>
      <c r="AA9" s="308">
        <v>912659</v>
      </c>
      <c r="AB9" s="308"/>
      <c r="AC9" s="308"/>
      <c r="AD9" s="308"/>
    </row>
    <row r="10" spans="1:30" ht="26.25" customHeight="1">
      <c r="B10" s="327"/>
      <c r="C10" s="327"/>
      <c r="D10" s="148"/>
      <c r="E10" s="327"/>
      <c r="F10" s="328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</row>
    <row r="11" spans="1:30" s="78" customFormat="1" ht="26.25" customHeight="1">
      <c r="B11" s="331"/>
      <c r="C11" s="331"/>
      <c r="D11" s="149" t="s">
        <v>264</v>
      </c>
      <c r="E11" s="331"/>
      <c r="F11" s="332"/>
      <c r="G11" s="306">
        <v>1322573</v>
      </c>
      <c r="H11" s="306"/>
      <c r="I11" s="306"/>
      <c r="J11" s="306"/>
      <c r="K11" s="306">
        <v>255619</v>
      </c>
      <c r="L11" s="306"/>
      <c r="M11" s="306"/>
      <c r="N11" s="306"/>
      <c r="O11" s="306">
        <v>370507</v>
      </c>
      <c r="P11" s="306"/>
      <c r="Q11" s="306"/>
      <c r="R11" s="306"/>
      <c r="S11" s="306">
        <v>138352</v>
      </c>
      <c r="T11" s="306"/>
      <c r="U11" s="306"/>
      <c r="V11" s="306"/>
      <c r="W11" s="306">
        <v>384729</v>
      </c>
      <c r="X11" s="306"/>
      <c r="Y11" s="306"/>
      <c r="Z11" s="306"/>
      <c r="AA11" s="306">
        <v>976470</v>
      </c>
      <c r="AB11" s="306"/>
      <c r="AC11" s="306"/>
      <c r="AD11" s="306"/>
    </row>
    <row r="12" spans="1:30" ht="26.25" customHeight="1">
      <c r="B12" s="143"/>
      <c r="C12" s="143"/>
      <c r="D12" s="149"/>
      <c r="E12" s="143"/>
      <c r="F12" s="54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</row>
    <row r="13" spans="1:30" s="78" customFormat="1" ht="26.25" customHeight="1">
      <c r="B13" s="1"/>
      <c r="C13" s="1"/>
      <c r="D13" s="148" t="s">
        <v>265</v>
      </c>
      <c r="E13" s="1"/>
      <c r="F13" s="151"/>
      <c r="G13" s="306">
        <v>1562587</v>
      </c>
      <c r="H13" s="306"/>
      <c r="I13" s="306"/>
      <c r="J13" s="306"/>
      <c r="K13" s="306">
        <v>302007</v>
      </c>
      <c r="L13" s="306"/>
      <c r="M13" s="306"/>
      <c r="N13" s="306"/>
      <c r="O13" s="306">
        <v>234312</v>
      </c>
      <c r="P13" s="306"/>
      <c r="Q13" s="306"/>
      <c r="R13" s="306"/>
      <c r="S13" s="306">
        <v>87495</v>
      </c>
      <c r="T13" s="306"/>
      <c r="U13" s="306"/>
      <c r="V13" s="306"/>
      <c r="W13" s="306">
        <v>302717</v>
      </c>
      <c r="X13" s="306"/>
      <c r="Y13" s="306"/>
      <c r="Z13" s="306"/>
      <c r="AA13" s="306">
        <v>1271920</v>
      </c>
      <c r="AB13" s="306"/>
      <c r="AC13" s="306"/>
      <c r="AD13" s="306"/>
    </row>
    <row r="14" spans="1:30" s="78" customFormat="1" ht="26.25" customHeight="1">
      <c r="B14" s="143"/>
      <c r="C14" s="143"/>
      <c r="D14" s="149"/>
      <c r="E14" s="143"/>
      <c r="F14" s="54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</row>
    <row r="15" spans="1:30" s="78" customFormat="1" ht="26.25" customHeight="1">
      <c r="B15" s="1"/>
      <c r="C15" s="1"/>
      <c r="D15" s="148" t="s">
        <v>266</v>
      </c>
      <c r="E15" s="1"/>
      <c r="F15" s="151"/>
      <c r="G15" s="306">
        <v>608284</v>
      </c>
      <c r="H15" s="306"/>
      <c r="I15" s="306"/>
      <c r="J15" s="306"/>
      <c r="K15" s="306">
        <v>117816</v>
      </c>
      <c r="L15" s="306"/>
      <c r="M15" s="306"/>
      <c r="N15" s="306"/>
      <c r="O15" s="306">
        <v>295408</v>
      </c>
      <c r="P15" s="306"/>
      <c r="Q15" s="306"/>
      <c r="R15" s="306"/>
      <c r="S15" s="306">
        <v>111223</v>
      </c>
      <c r="T15" s="306"/>
      <c r="U15" s="306"/>
      <c r="V15" s="306"/>
      <c r="W15" s="306" t="s">
        <v>263</v>
      </c>
      <c r="X15" s="306"/>
      <c r="Y15" s="306"/>
      <c r="Z15" s="306"/>
      <c r="AA15" s="306" t="s">
        <v>263</v>
      </c>
      <c r="AB15" s="306"/>
      <c r="AC15" s="306"/>
      <c r="AD15" s="306"/>
    </row>
    <row r="16" spans="1:30" s="78" customFormat="1" ht="26.25" customHeight="1">
      <c r="B16" s="143"/>
      <c r="C16" s="143"/>
      <c r="D16" s="149"/>
      <c r="E16" s="143"/>
      <c r="F16" s="54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</row>
    <row r="17" spans="1:33" ht="26.25" customHeight="1">
      <c r="A17" s="49"/>
      <c r="B17" s="3"/>
      <c r="C17" s="3"/>
      <c r="D17" s="152" t="s">
        <v>267</v>
      </c>
      <c r="E17" s="1"/>
      <c r="F17" s="153"/>
      <c r="G17" s="344">
        <v>774438</v>
      </c>
      <c r="H17" s="307"/>
      <c r="I17" s="307"/>
      <c r="J17" s="307"/>
      <c r="K17" s="307">
        <v>149448</v>
      </c>
      <c r="L17" s="307"/>
      <c r="M17" s="307"/>
      <c r="N17" s="307"/>
      <c r="O17" s="307">
        <v>438196</v>
      </c>
      <c r="P17" s="307"/>
      <c r="Q17" s="307"/>
      <c r="R17" s="307"/>
      <c r="S17" s="307">
        <v>173063</v>
      </c>
      <c r="T17" s="307"/>
      <c r="U17" s="307"/>
      <c r="V17" s="307"/>
      <c r="W17" s="307" t="s">
        <v>263</v>
      </c>
      <c r="X17" s="307"/>
      <c r="Y17" s="307"/>
      <c r="Z17" s="307"/>
      <c r="AA17" s="307" t="s">
        <v>263</v>
      </c>
      <c r="AB17" s="307"/>
      <c r="AC17" s="307"/>
      <c r="AD17" s="307"/>
    </row>
    <row r="18" spans="1:33" ht="26.25" customHeight="1" thickBot="1">
      <c r="A18" s="110"/>
      <c r="B18" s="345"/>
      <c r="C18" s="345"/>
      <c r="D18" s="112"/>
      <c r="E18" s="345"/>
      <c r="F18" s="350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5"/>
      <c r="AB18" s="335"/>
      <c r="AC18" s="335"/>
      <c r="AD18" s="335"/>
    </row>
    <row r="19" spans="1:33" ht="21.75" customHeight="1">
      <c r="B19" s="78"/>
      <c r="C19" s="78"/>
      <c r="D19" s="37"/>
      <c r="E19" s="78"/>
      <c r="F19" s="44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348" t="s">
        <v>28</v>
      </c>
      <c r="Z19" s="349"/>
      <c r="AA19" s="349"/>
      <c r="AB19" s="349"/>
      <c r="AC19" s="349"/>
      <c r="AD19" s="349"/>
    </row>
    <row r="20" spans="1:33" ht="18" customHeight="1">
      <c r="A20" s="56" t="s">
        <v>247</v>
      </c>
      <c r="Z20" s="56"/>
    </row>
    <row r="21" spans="1:33" ht="18" customHeight="1">
      <c r="A21" s="56" t="s">
        <v>248</v>
      </c>
      <c r="Z21" s="56"/>
    </row>
    <row r="22" spans="1:33" ht="18" customHeight="1">
      <c r="A22" s="56" t="s">
        <v>227</v>
      </c>
      <c r="Z22" s="56"/>
    </row>
    <row r="23" spans="1:33" ht="18" customHeight="1">
      <c r="A23" s="56" t="s">
        <v>273</v>
      </c>
      <c r="C23" s="56"/>
      <c r="Z23" s="56"/>
    </row>
    <row r="24" spans="1:33" ht="18" customHeight="1">
      <c r="A24" s="56" t="s">
        <v>291</v>
      </c>
      <c r="Z24" s="56"/>
    </row>
    <row r="25" spans="1:33" ht="18" customHeight="1">
      <c r="A25" s="56" t="s">
        <v>274</v>
      </c>
      <c r="Z25" s="56"/>
    </row>
    <row r="26" spans="1:33" ht="18" customHeight="1">
      <c r="B26" s="56"/>
      <c r="Z26" s="56"/>
    </row>
    <row r="27" spans="1:33" ht="31.5" customHeight="1">
      <c r="A27" s="310" t="s">
        <v>228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</row>
    <row r="28" spans="1:33" ht="18" customHeight="1" thickBot="1">
      <c r="A28" s="110"/>
    </row>
    <row r="29" spans="1:33" ht="18" customHeight="1">
      <c r="A29" s="311" t="s">
        <v>309</v>
      </c>
      <c r="B29" s="311"/>
      <c r="C29" s="311"/>
      <c r="D29" s="311"/>
      <c r="E29" s="311"/>
      <c r="F29" s="312"/>
      <c r="G29" s="341" t="s">
        <v>60</v>
      </c>
      <c r="H29" s="311"/>
      <c r="I29" s="311"/>
      <c r="J29" s="312"/>
      <c r="K29" s="336" t="s">
        <v>61</v>
      </c>
      <c r="L29" s="337"/>
      <c r="M29" s="337"/>
      <c r="N29" s="336" t="s">
        <v>62</v>
      </c>
      <c r="O29" s="337"/>
      <c r="P29" s="337"/>
      <c r="Q29" s="336" t="s">
        <v>63</v>
      </c>
      <c r="R29" s="337"/>
      <c r="S29" s="337"/>
      <c r="T29" s="341" t="s">
        <v>64</v>
      </c>
      <c r="U29" s="311"/>
      <c r="V29" s="311"/>
      <c r="W29" s="342"/>
      <c r="X29" s="341" t="s">
        <v>65</v>
      </c>
      <c r="Y29" s="311"/>
      <c r="Z29" s="311"/>
      <c r="AA29" s="343"/>
      <c r="AB29" s="339" t="s">
        <v>66</v>
      </c>
      <c r="AC29" s="339"/>
      <c r="AD29" s="340"/>
    </row>
    <row r="30" spans="1:33" ht="18" customHeight="1">
      <c r="A30" s="315"/>
      <c r="B30" s="315"/>
      <c r="C30" s="315"/>
      <c r="D30" s="315"/>
      <c r="E30" s="315"/>
      <c r="F30" s="316"/>
      <c r="G30" s="333"/>
      <c r="H30" s="315"/>
      <c r="I30" s="315"/>
      <c r="J30" s="316"/>
      <c r="K30" s="338"/>
      <c r="L30" s="338"/>
      <c r="M30" s="338"/>
      <c r="N30" s="338"/>
      <c r="O30" s="338"/>
      <c r="P30" s="338"/>
      <c r="Q30" s="338"/>
      <c r="R30" s="338"/>
      <c r="S30" s="338"/>
      <c r="T30" s="333" t="s">
        <v>67</v>
      </c>
      <c r="U30" s="315"/>
      <c r="V30" s="315"/>
      <c r="W30" s="347"/>
      <c r="X30" s="333" t="s">
        <v>67</v>
      </c>
      <c r="Y30" s="315"/>
      <c r="Z30" s="315"/>
      <c r="AA30" s="334"/>
      <c r="AB30" s="318" t="s">
        <v>36</v>
      </c>
      <c r="AC30" s="318"/>
      <c r="AD30" s="322"/>
      <c r="AG30" s="193"/>
    </row>
    <row r="31" spans="1:33" ht="26.25" customHeight="1">
      <c r="A31" s="1"/>
      <c r="B31" s="154"/>
      <c r="C31" s="154"/>
      <c r="D31" s="155"/>
      <c r="E31" s="156"/>
      <c r="F31" s="169"/>
      <c r="G31" s="225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2"/>
      <c r="X31" s="142"/>
      <c r="Y31" s="142"/>
      <c r="Z31" s="142"/>
      <c r="AA31" s="2"/>
      <c r="AB31" s="142"/>
      <c r="AC31" s="142"/>
      <c r="AD31" s="142"/>
    </row>
    <row r="32" spans="1:33" ht="26.25" customHeight="1">
      <c r="A32" s="1"/>
      <c r="B32" s="327" t="s">
        <v>245</v>
      </c>
      <c r="C32" s="327"/>
      <c r="D32" s="155" t="s">
        <v>268</v>
      </c>
      <c r="E32" s="156" t="s">
        <v>269</v>
      </c>
      <c r="F32" s="223" t="s">
        <v>246</v>
      </c>
      <c r="G32" s="226"/>
      <c r="H32" s="346">
        <v>15</v>
      </c>
      <c r="I32" s="346"/>
      <c r="J32" s="346"/>
      <c r="K32" s="346">
        <v>23</v>
      </c>
      <c r="L32" s="346"/>
      <c r="M32" s="346"/>
      <c r="N32" s="346">
        <v>470</v>
      </c>
      <c r="O32" s="346"/>
      <c r="P32" s="346"/>
      <c r="Q32" s="346">
        <v>47</v>
      </c>
      <c r="R32" s="346"/>
      <c r="S32" s="346"/>
      <c r="T32" s="346">
        <v>293265</v>
      </c>
      <c r="U32" s="346"/>
      <c r="V32" s="346"/>
      <c r="W32" s="346"/>
      <c r="X32" s="346">
        <v>24220</v>
      </c>
      <c r="Y32" s="346"/>
      <c r="Z32" s="346"/>
      <c r="AA32" s="346"/>
      <c r="AB32" s="346">
        <v>6100</v>
      </c>
      <c r="AC32" s="346"/>
      <c r="AD32" s="346"/>
    </row>
    <row r="33" spans="1:30" s="78" customFormat="1" ht="26.25" customHeight="1">
      <c r="A33" s="1"/>
      <c r="B33" s="154"/>
      <c r="C33" s="154"/>
      <c r="D33" s="155"/>
      <c r="E33" s="156"/>
      <c r="F33" s="169"/>
      <c r="G33" s="225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</row>
    <row r="34" spans="1:30" s="78" customFormat="1" ht="26.25" customHeight="1">
      <c r="A34" s="1"/>
      <c r="B34" s="154"/>
      <c r="C34" s="154"/>
      <c r="D34" s="155" t="s">
        <v>270</v>
      </c>
      <c r="E34" s="156" t="s">
        <v>271</v>
      </c>
      <c r="F34" s="169"/>
      <c r="G34" s="225"/>
      <c r="H34" s="346">
        <v>14</v>
      </c>
      <c r="I34" s="346"/>
      <c r="J34" s="346"/>
      <c r="K34" s="346">
        <v>25</v>
      </c>
      <c r="L34" s="346"/>
      <c r="M34" s="346"/>
      <c r="N34" s="346">
        <v>506</v>
      </c>
      <c r="O34" s="346"/>
      <c r="P34" s="346"/>
      <c r="Q34" s="346">
        <v>46</v>
      </c>
      <c r="R34" s="346"/>
      <c r="S34" s="346"/>
      <c r="T34" s="346">
        <v>286577</v>
      </c>
      <c r="U34" s="346"/>
      <c r="V34" s="346"/>
      <c r="W34" s="346"/>
      <c r="X34" s="346">
        <v>22646</v>
      </c>
      <c r="Y34" s="346"/>
      <c r="Z34" s="346"/>
      <c r="AA34" s="346"/>
      <c r="AB34" s="346">
        <v>6100</v>
      </c>
      <c r="AC34" s="346"/>
      <c r="AD34" s="346"/>
    </row>
    <row r="35" spans="1:30" ht="26.25" customHeight="1">
      <c r="A35" s="3"/>
      <c r="B35" s="158"/>
      <c r="C35" s="158"/>
      <c r="D35" s="155"/>
      <c r="E35" s="156"/>
      <c r="F35" s="170"/>
      <c r="G35" s="22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</row>
    <row r="36" spans="1:30" ht="26.25" customHeight="1">
      <c r="A36" s="3"/>
      <c r="B36" s="158"/>
      <c r="C36" s="158"/>
      <c r="D36" s="159" t="s">
        <v>270</v>
      </c>
      <c r="E36" s="160" t="s">
        <v>272</v>
      </c>
      <c r="F36" s="170"/>
      <c r="G36" s="227"/>
      <c r="H36" s="355">
        <v>14</v>
      </c>
      <c r="I36" s="357"/>
      <c r="J36" s="357"/>
      <c r="K36" s="355">
        <v>24</v>
      </c>
      <c r="L36" s="355"/>
      <c r="M36" s="355"/>
      <c r="N36" s="355">
        <v>480</v>
      </c>
      <c r="O36" s="355"/>
      <c r="P36" s="355"/>
      <c r="Q36" s="355">
        <v>46</v>
      </c>
      <c r="R36" s="355"/>
      <c r="S36" s="355"/>
      <c r="T36" s="355">
        <v>295780</v>
      </c>
      <c r="U36" s="355"/>
      <c r="V36" s="355"/>
      <c r="W36" s="355"/>
      <c r="X36" s="355">
        <v>22684</v>
      </c>
      <c r="Y36" s="356"/>
      <c r="Z36" s="356"/>
      <c r="AA36" s="356"/>
      <c r="AB36" s="355">
        <v>6100</v>
      </c>
      <c r="AC36" s="355"/>
      <c r="AD36" s="355"/>
    </row>
    <row r="37" spans="1:30" ht="26.25" customHeight="1" thickBot="1">
      <c r="A37" s="70"/>
      <c r="B37" s="161"/>
      <c r="C37" s="161"/>
      <c r="D37" s="162"/>
      <c r="E37" s="163"/>
      <c r="F37" s="224"/>
      <c r="G37" s="228"/>
      <c r="H37" s="164"/>
      <c r="I37" s="260"/>
      <c r="J37" s="260"/>
      <c r="K37" s="260"/>
      <c r="L37" s="260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70"/>
      <c r="X37" s="70"/>
      <c r="Y37" s="70"/>
      <c r="Z37" s="70"/>
      <c r="AA37" s="70"/>
      <c r="AB37" s="164"/>
      <c r="AC37" s="164"/>
      <c r="AD37" s="164"/>
    </row>
    <row r="38" spans="1:30" ht="18" customHeight="1">
      <c r="A38" s="115"/>
      <c r="B38" s="351"/>
      <c r="C38" s="351"/>
      <c r="D38" s="116"/>
      <c r="E38" s="117"/>
      <c r="F38" s="351"/>
      <c r="G38" s="352"/>
      <c r="H38" s="353"/>
      <c r="I38" s="354"/>
      <c r="J38" s="354"/>
      <c r="K38" s="354"/>
      <c r="L38" s="354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Y38" s="348" t="s">
        <v>28</v>
      </c>
      <c r="Z38" s="349"/>
      <c r="AA38" s="349"/>
      <c r="AB38" s="349"/>
      <c r="AC38" s="349"/>
      <c r="AD38" s="349"/>
    </row>
    <row r="39" spans="1:30" ht="18" customHeight="1">
      <c r="I39" s="193"/>
      <c r="J39" s="193"/>
      <c r="K39" s="193"/>
      <c r="L39" s="193"/>
      <c r="M39" s="78"/>
      <c r="N39" s="78"/>
      <c r="O39" s="78"/>
      <c r="P39" s="78"/>
      <c r="Q39" s="78"/>
      <c r="R39" s="78"/>
      <c r="S39" s="78"/>
      <c r="T39" s="78"/>
      <c r="U39" s="78"/>
      <c r="V39" s="78"/>
    </row>
    <row r="41" spans="1:30" ht="18" customHeight="1">
      <c r="X41" s="57"/>
      <c r="Y41" s="57"/>
      <c r="Z41" s="57"/>
    </row>
    <row r="42" spans="1:30" ht="18" customHeight="1">
      <c r="X42" s="57"/>
      <c r="Y42" s="57"/>
      <c r="Z42" s="57"/>
    </row>
    <row r="43" spans="1:30" ht="18" customHeight="1">
      <c r="X43" s="57"/>
      <c r="Y43" s="57"/>
      <c r="Z43" s="57"/>
    </row>
    <row r="44" spans="1:30" ht="18" customHeight="1">
      <c r="X44" s="118"/>
      <c r="Y44" s="118"/>
      <c r="Z44" s="118"/>
    </row>
    <row r="45" spans="1:30" ht="18" customHeight="1">
      <c r="X45" s="77"/>
      <c r="Y45" s="77"/>
      <c r="Z45" s="77"/>
    </row>
    <row r="49" spans="1:28" s="49" customFormat="1" ht="18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1" spans="1:28" ht="15.95" customHeight="1"/>
    <row r="52" spans="1:28" s="49" customFormat="1" ht="18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9" spans="1:28" ht="17.25" customHeight="1"/>
    <row r="60" spans="1:28" ht="15" customHeight="1"/>
    <row r="61" spans="1:28" ht="15" customHeight="1"/>
    <row r="62" spans="1:28" ht="24.95" customHeight="1"/>
    <row r="63" spans="1:28" ht="12" customHeight="1"/>
    <row r="64" spans="1:28" ht="20.100000000000001" customHeight="1"/>
    <row r="65" ht="20.100000000000001" customHeight="1"/>
    <row r="66" ht="9.75" customHeight="1"/>
    <row r="67" ht="20.100000000000001" customHeight="1"/>
    <row r="68" ht="9.75" customHeight="1"/>
    <row r="69" ht="20.100000000000001" customHeight="1"/>
    <row r="70" ht="9" customHeight="1"/>
    <row r="71" ht="20.100000000000001" customHeight="1"/>
    <row r="72" ht="9" customHeight="1"/>
    <row r="73" ht="20.100000000000001" customHeight="1"/>
  </sheetData>
  <mergeCells count="118">
    <mergeCell ref="B38:C38"/>
    <mergeCell ref="F38:G38"/>
    <mergeCell ref="H38:J38"/>
    <mergeCell ref="T36:W36"/>
    <mergeCell ref="Q38:S38"/>
    <mergeCell ref="X36:AA36"/>
    <mergeCell ref="X32:AA32"/>
    <mergeCell ref="AB32:AD32"/>
    <mergeCell ref="H34:J34"/>
    <mergeCell ref="K34:M34"/>
    <mergeCell ref="N34:P34"/>
    <mergeCell ref="Q34:S34"/>
    <mergeCell ref="T34:W34"/>
    <mergeCell ref="K38:M38"/>
    <mergeCell ref="N38:P38"/>
    <mergeCell ref="H36:J36"/>
    <mergeCell ref="K36:M36"/>
    <mergeCell ref="N36:P36"/>
    <mergeCell ref="Q36:S36"/>
    <mergeCell ref="AB36:AD36"/>
    <mergeCell ref="T38:V38"/>
    <mergeCell ref="Y38:AD38"/>
    <mergeCell ref="B11:C11"/>
    <mergeCell ref="X34:AA34"/>
    <mergeCell ref="AB34:AD34"/>
    <mergeCell ref="G13:J13"/>
    <mergeCell ref="K13:N13"/>
    <mergeCell ref="T30:W30"/>
    <mergeCell ref="H32:J32"/>
    <mergeCell ref="K32:M32"/>
    <mergeCell ref="N32:P32"/>
    <mergeCell ref="Q32:S32"/>
    <mergeCell ref="T32:W32"/>
    <mergeCell ref="G29:J30"/>
    <mergeCell ref="A29:F30"/>
    <mergeCell ref="Y19:AD19"/>
    <mergeCell ref="B32:C32"/>
    <mergeCell ref="W11:Z11"/>
    <mergeCell ref="A27:AB27"/>
    <mergeCell ref="S18:V18"/>
    <mergeCell ref="AA18:AD18"/>
    <mergeCell ref="G15:J15"/>
    <mergeCell ref="E18:F18"/>
    <mergeCell ref="G18:J18"/>
    <mergeCell ref="K17:N17"/>
    <mergeCell ref="B8:C8"/>
    <mergeCell ref="E8:F8"/>
    <mergeCell ref="E10:F10"/>
    <mergeCell ref="E9:F9"/>
    <mergeCell ref="E11:F11"/>
    <mergeCell ref="K10:N10"/>
    <mergeCell ref="G8:J8"/>
    <mergeCell ref="AB30:AD30"/>
    <mergeCell ref="X30:AA30"/>
    <mergeCell ref="K18:N18"/>
    <mergeCell ref="N29:P30"/>
    <mergeCell ref="Q29:S30"/>
    <mergeCell ref="W18:Z18"/>
    <mergeCell ref="AB29:AD29"/>
    <mergeCell ref="T29:W29"/>
    <mergeCell ref="X29:AA29"/>
    <mergeCell ref="O18:R18"/>
    <mergeCell ref="K29:M30"/>
    <mergeCell ref="B9:C9"/>
    <mergeCell ref="G17:J17"/>
    <mergeCell ref="B10:C10"/>
    <mergeCell ref="G9:J9"/>
    <mergeCell ref="K15:N15"/>
    <mergeCell ref="B18:C18"/>
    <mergeCell ref="G10:J10"/>
    <mergeCell ref="O8:R8"/>
    <mergeCell ref="K8:N8"/>
    <mergeCell ref="K11:N11"/>
    <mergeCell ref="G11:J11"/>
    <mergeCell ref="O9:R9"/>
    <mergeCell ref="O10:R10"/>
    <mergeCell ref="O11:R11"/>
    <mergeCell ref="K9:N9"/>
    <mergeCell ref="A1:AD1"/>
    <mergeCell ref="A4:F7"/>
    <mergeCell ref="O4:V4"/>
    <mergeCell ref="S7:V7"/>
    <mergeCell ref="S5:V5"/>
    <mergeCell ref="K5:N5"/>
    <mergeCell ref="K6:N6"/>
    <mergeCell ref="K7:N7"/>
    <mergeCell ref="G4:N4"/>
    <mergeCell ref="AA5:AD5"/>
    <mergeCell ref="AA7:AD7"/>
    <mergeCell ref="S6:V6"/>
    <mergeCell ref="W5:Z7"/>
    <mergeCell ref="AA6:AD6"/>
    <mergeCell ref="G5:J7"/>
    <mergeCell ref="O5:R7"/>
    <mergeCell ref="W4:AD4"/>
    <mergeCell ref="S8:V8"/>
    <mergeCell ref="O15:R15"/>
    <mergeCell ref="O17:R17"/>
    <mergeCell ref="W13:Z13"/>
    <mergeCell ref="O13:R13"/>
    <mergeCell ref="S11:V11"/>
    <mergeCell ref="S9:V9"/>
    <mergeCell ref="AA15:AD15"/>
    <mergeCell ref="W15:Z15"/>
    <mergeCell ref="AA13:AD13"/>
    <mergeCell ref="S13:V13"/>
    <mergeCell ref="AA11:AD11"/>
    <mergeCell ref="W10:Z10"/>
    <mergeCell ref="S10:V10"/>
    <mergeCell ref="AA10:AD10"/>
    <mergeCell ref="W8:Z8"/>
    <mergeCell ref="W9:Z9"/>
    <mergeCell ref="AA8:AD8"/>
    <mergeCell ref="AA9:AD9"/>
    <mergeCell ref="W17:Z17"/>
    <mergeCell ref="S15:V15"/>
    <mergeCell ref="S17:V17"/>
    <mergeCell ref="AA17:AD17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"/>
  <sheetViews>
    <sheetView showGridLines="0" tabSelected="1" topLeftCell="A3" zoomScale="81" zoomScaleNormal="81" workbookViewId="0">
      <selection activeCell="H2" sqref="H2"/>
    </sheetView>
  </sheetViews>
  <sheetFormatPr defaultColWidth="3.625" defaultRowHeight="26.1" customHeight="1"/>
  <cols>
    <col min="1" max="1" width="1.625" style="9" customWidth="1"/>
    <col min="2" max="10" width="3.375" style="9" customWidth="1"/>
    <col min="11" max="11" width="2.125" style="9" customWidth="1"/>
    <col min="12" max="12" width="8.5" style="9" customWidth="1"/>
    <col min="13" max="13" width="6.375" style="9" customWidth="1"/>
    <col min="14" max="14" width="3.625" style="9" hidden="1" customWidth="1"/>
    <col min="15" max="15" width="8.5" style="9" customWidth="1"/>
    <col min="16" max="16" width="5.375" style="9" customWidth="1"/>
    <col min="17" max="17" width="7" style="9" hidden="1" customWidth="1"/>
    <col min="18" max="18" width="8.375" style="9" customWidth="1"/>
    <col min="19" max="19" width="5.375" style="9" customWidth="1"/>
    <col min="20" max="20" width="7" style="9" hidden="1" customWidth="1"/>
    <col min="21" max="21" width="8.375" style="9" customWidth="1"/>
    <col min="22" max="22" width="5.375" style="9" customWidth="1"/>
    <col min="23" max="23" width="8.5" style="9" customWidth="1"/>
    <col min="24" max="24" width="5.375" style="9" customWidth="1"/>
    <col min="25" max="25" width="6.75" style="9" hidden="1" customWidth="1"/>
    <col min="26" max="26" width="8.375" style="9" customWidth="1"/>
    <col min="27" max="27" width="5.375" style="9" customWidth="1"/>
    <col min="28" max="28" width="6.75" style="9" hidden="1" customWidth="1"/>
    <col min="29" max="29" width="8.375" style="9" customWidth="1"/>
    <col min="30" max="30" width="5.375" style="9" customWidth="1"/>
    <col min="31" max="31" width="0.125" style="9" customWidth="1"/>
    <col min="32" max="32" width="6.875" style="9" customWidth="1"/>
    <col min="33" max="33" width="5.375" style="9" customWidth="1"/>
    <col min="34" max="34" width="0.125" style="9" customWidth="1"/>
    <col min="35" max="35" width="8" style="9" customWidth="1"/>
    <col min="36" max="36" width="11.25" style="9" customWidth="1"/>
    <col min="37" max="38" width="7.25" style="119" hidden="1" customWidth="1"/>
    <col min="39" max="46" width="0" style="9" hidden="1" customWidth="1"/>
    <col min="47" max="16384" width="3.625" style="9"/>
  </cols>
  <sheetData>
    <row r="1" spans="1:64" ht="25.5" customHeight="1"/>
    <row r="2" spans="1:64" s="212" customFormat="1" ht="25.5" customHeight="1">
      <c r="A2" s="361" t="s">
        <v>184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70" t="s">
        <v>68</v>
      </c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119"/>
      <c r="AL2" s="119"/>
    </row>
    <row r="3" spans="1:64" ht="25.5" customHeight="1" thickBot="1">
      <c r="A3" s="390" t="s">
        <v>332</v>
      </c>
      <c r="B3" s="390"/>
      <c r="C3" s="390"/>
      <c r="D3" s="390"/>
      <c r="E3" s="390"/>
      <c r="F3" s="390"/>
      <c r="G3" s="390"/>
      <c r="H3" s="390"/>
      <c r="I3" s="390"/>
      <c r="AX3" s="388" t="s">
        <v>297</v>
      </c>
      <c r="AY3" s="388"/>
      <c r="AZ3" s="388"/>
      <c r="BA3" s="388"/>
      <c r="BB3" s="388"/>
    </row>
    <row r="4" spans="1:64" ht="25.5" customHeight="1">
      <c r="A4" s="362" t="s">
        <v>156</v>
      </c>
      <c r="B4" s="362"/>
      <c r="C4" s="362"/>
      <c r="D4" s="362"/>
      <c r="E4" s="362"/>
      <c r="F4" s="362"/>
      <c r="G4" s="362"/>
      <c r="H4" s="362"/>
      <c r="I4" s="362"/>
      <c r="J4" s="362"/>
      <c r="K4" s="385"/>
      <c r="L4" s="366" t="s">
        <v>311</v>
      </c>
      <c r="M4" s="362"/>
      <c r="N4" s="229"/>
      <c r="O4" s="366" t="s">
        <v>70</v>
      </c>
      <c r="P4" s="362"/>
      <c r="Q4" s="385"/>
      <c r="R4" s="366" t="s">
        <v>231</v>
      </c>
      <c r="S4" s="362"/>
      <c r="T4" s="385"/>
      <c r="U4" s="366" t="s">
        <v>232</v>
      </c>
      <c r="V4" s="362"/>
      <c r="W4" s="366" t="s">
        <v>71</v>
      </c>
      <c r="X4" s="362"/>
      <c r="Y4" s="362"/>
      <c r="Z4" s="362" t="s">
        <v>72</v>
      </c>
      <c r="AA4" s="362"/>
      <c r="AB4" s="79"/>
      <c r="AC4" s="366" t="s">
        <v>73</v>
      </c>
      <c r="AD4" s="362"/>
      <c r="AE4" s="385"/>
      <c r="AF4" s="387" t="s">
        <v>312</v>
      </c>
      <c r="AG4" s="362"/>
      <c r="AH4" s="385"/>
      <c r="AI4" s="366" t="s">
        <v>74</v>
      </c>
      <c r="AJ4" s="233" t="s">
        <v>221</v>
      </c>
      <c r="AU4" s="362" t="s">
        <v>313</v>
      </c>
      <c r="AV4" s="362"/>
      <c r="AW4" s="362"/>
      <c r="AX4" s="362"/>
      <c r="AY4" s="362"/>
      <c r="AZ4" s="362"/>
      <c r="BA4" s="362"/>
      <c r="BB4" s="362"/>
    </row>
    <row r="5" spans="1:64" ht="25.5" customHeight="1" thickBot="1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86"/>
      <c r="L5" s="367"/>
      <c r="M5" s="368"/>
      <c r="N5" s="230"/>
      <c r="O5" s="367"/>
      <c r="P5" s="368"/>
      <c r="Q5" s="386"/>
      <c r="R5" s="367"/>
      <c r="S5" s="368"/>
      <c r="T5" s="386"/>
      <c r="U5" s="367"/>
      <c r="V5" s="368"/>
      <c r="W5" s="367"/>
      <c r="X5" s="368"/>
      <c r="Y5" s="368"/>
      <c r="Z5" s="368"/>
      <c r="AA5" s="368"/>
      <c r="AB5" s="81"/>
      <c r="AC5" s="367"/>
      <c r="AD5" s="368"/>
      <c r="AE5" s="386"/>
      <c r="AF5" s="367"/>
      <c r="AG5" s="368"/>
      <c r="AH5" s="386"/>
      <c r="AI5" s="367"/>
      <c r="AJ5" s="234" t="s">
        <v>220</v>
      </c>
      <c r="AU5" s="368"/>
      <c r="AV5" s="368"/>
      <c r="AW5" s="368"/>
      <c r="AX5" s="368"/>
      <c r="AY5" s="368"/>
      <c r="AZ5" s="368"/>
      <c r="BA5" s="368"/>
      <c r="BB5" s="368"/>
    </row>
    <row r="6" spans="1:64" s="43" customFormat="1" ht="25.5" customHeight="1">
      <c r="A6" s="78"/>
      <c r="B6" s="331" t="s">
        <v>77</v>
      </c>
      <c r="C6" s="331"/>
      <c r="D6" s="331"/>
      <c r="E6" s="37" t="s">
        <v>292</v>
      </c>
      <c r="F6" s="38" t="s">
        <v>293</v>
      </c>
      <c r="G6" s="362" t="s">
        <v>105</v>
      </c>
      <c r="H6" s="362"/>
      <c r="I6" s="362"/>
      <c r="J6" s="174"/>
      <c r="K6" s="175"/>
      <c r="L6" s="369">
        <v>5574</v>
      </c>
      <c r="M6" s="365"/>
      <c r="N6" s="265"/>
      <c r="O6" s="365">
        <v>914</v>
      </c>
      <c r="P6" s="365"/>
      <c r="Q6" s="365"/>
      <c r="R6" s="365">
        <v>906</v>
      </c>
      <c r="S6" s="365"/>
      <c r="T6" s="365"/>
      <c r="U6" s="364">
        <v>891</v>
      </c>
      <c r="V6" s="364"/>
      <c r="W6" s="365">
        <v>920</v>
      </c>
      <c r="X6" s="365"/>
      <c r="Y6" s="365"/>
      <c r="Z6" s="365">
        <v>909</v>
      </c>
      <c r="AA6" s="365"/>
      <c r="AB6" s="266"/>
      <c r="AC6" s="364">
        <v>917</v>
      </c>
      <c r="AD6" s="364"/>
      <c r="AE6" s="364"/>
      <c r="AF6" s="365">
        <v>117</v>
      </c>
      <c r="AG6" s="365"/>
      <c r="AH6" s="365"/>
      <c r="AI6" s="266">
        <v>258</v>
      </c>
      <c r="AJ6" s="235">
        <v>24.6</v>
      </c>
      <c r="AK6" s="119"/>
      <c r="AL6" s="119"/>
      <c r="AU6" s="331" t="s">
        <v>77</v>
      </c>
      <c r="AV6" s="331"/>
      <c r="AW6" s="331"/>
      <c r="AX6" s="37" t="s">
        <v>292</v>
      </c>
      <c r="AY6" s="38" t="s">
        <v>293</v>
      </c>
      <c r="AZ6" s="362" t="s">
        <v>105</v>
      </c>
      <c r="BA6" s="362"/>
      <c r="BB6" s="362"/>
      <c r="BL6" s="193"/>
    </row>
    <row r="7" spans="1:64" s="43" customFormat="1" ht="25.5" customHeight="1">
      <c r="A7" s="78"/>
      <c r="B7" s="78"/>
      <c r="C7" s="78"/>
      <c r="D7" s="44"/>
      <c r="E7" s="37" t="s">
        <v>292</v>
      </c>
      <c r="F7" s="38" t="s">
        <v>294</v>
      </c>
      <c r="G7" s="174"/>
      <c r="H7" s="44"/>
      <c r="I7" s="44"/>
      <c r="J7" s="174"/>
      <c r="K7" s="175"/>
      <c r="L7" s="363">
        <v>5562</v>
      </c>
      <c r="M7" s="364"/>
      <c r="N7" s="364"/>
      <c r="O7" s="364">
        <v>878</v>
      </c>
      <c r="P7" s="364"/>
      <c r="Q7" s="364"/>
      <c r="R7" s="364">
        <v>917</v>
      </c>
      <c r="S7" s="364"/>
      <c r="T7" s="364"/>
      <c r="U7" s="364">
        <v>907</v>
      </c>
      <c r="V7" s="364"/>
      <c r="W7" s="364">
        <v>902</v>
      </c>
      <c r="X7" s="364"/>
      <c r="Y7" s="364"/>
      <c r="Z7" s="364">
        <v>925</v>
      </c>
      <c r="AA7" s="364"/>
      <c r="AB7" s="266"/>
      <c r="AC7" s="364">
        <v>902</v>
      </c>
      <c r="AD7" s="364"/>
      <c r="AE7" s="364"/>
      <c r="AF7" s="364">
        <v>131</v>
      </c>
      <c r="AG7" s="364"/>
      <c r="AH7" s="364"/>
      <c r="AI7" s="266">
        <v>257</v>
      </c>
      <c r="AJ7" s="235">
        <f>L7/AI7</f>
        <v>21.642023346303503</v>
      </c>
      <c r="AK7" s="119"/>
      <c r="AL7" s="119"/>
      <c r="AU7" s="193"/>
      <c r="AV7" s="193"/>
      <c r="AW7" s="44"/>
      <c r="AX7" s="37" t="s">
        <v>292</v>
      </c>
      <c r="AY7" s="38" t="s">
        <v>294</v>
      </c>
      <c r="AZ7" s="193"/>
      <c r="BA7" s="44"/>
      <c r="BB7" s="44"/>
    </row>
    <row r="8" spans="1:64" s="49" customFormat="1" ht="25.5" customHeight="1">
      <c r="A8" s="47"/>
      <c r="B8" s="47"/>
      <c r="C8" s="47"/>
      <c r="D8" s="120"/>
      <c r="E8" s="113" t="s">
        <v>158</v>
      </c>
      <c r="F8" s="114" t="s">
        <v>295</v>
      </c>
      <c r="G8" s="47"/>
      <c r="H8" s="120"/>
      <c r="I8" s="120"/>
      <c r="J8" s="47"/>
      <c r="K8" s="48"/>
      <c r="L8" s="372">
        <v>5560</v>
      </c>
      <c r="M8" s="372"/>
      <c r="N8" s="372"/>
      <c r="O8" s="372">
        <v>998</v>
      </c>
      <c r="P8" s="372"/>
      <c r="Q8" s="372"/>
      <c r="R8" s="372">
        <v>938</v>
      </c>
      <c r="S8" s="372"/>
      <c r="T8" s="372"/>
      <c r="U8" s="372">
        <v>979</v>
      </c>
      <c r="V8" s="372"/>
      <c r="W8" s="372">
        <v>967</v>
      </c>
      <c r="X8" s="372"/>
      <c r="Y8" s="372"/>
      <c r="Z8" s="372">
        <v>984</v>
      </c>
      <c r="AA8" s="372"/>
      <c r="AB8" s="267"/>
      <c r="AC8" s="372">
        <v>923</v>
      </c>
      <c r="AD8" s="372"/>
      <c r="AE8" s="372"/>
      <c r="AF8" s="372">
        <v>70</v>
      </c>
      <c r="AG8" s="372"/>
      <c r="AH8" s="372"/>
      <c r="AI8" s="267">
        <v>226</v>
      </c>
      <c r="AJ8" s="236">
        <f>L8/AI8</f>
        <v>24.601769911504423</v>
      </c>
      <c r="AK8" s="121"/>
      <c r="AL8" s="121"/>
      <c r="AU8" s="208"/>
      <c r="AV8" s="208"/>
      <c r="AW8" s="120"/>
      <c r="AX8" s="113" t="s">
        <v>158</v>
      </c>
      <c r="AY8" s="114" t="s">
        <v>295</v>
      </c>
      <c r="AZ8" s="208"/>
      <c r="BA8" s="120"/>
      <c r="BB8" s="120"/>
    </row>
    <row r="9" spans="1:64" ht="25.5" customHeight="1">
      <c r="A9" s="89"/>
      <c r="B9" s="89"/>
      <c r="C9" s="89"/>
      <c r="D9" s="89"/>
      <c r="E9" s="89"/>
      <c r="F9" s="89"/>
      <c r="G9" s="89"/>
      <c r="H9" s="89"/>
      <c r="I9" s="89"/>
      <c r="J9" s="89"/>
      <c r="K9" s="95"/>
      <c r="L9" s="264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264"/>
      <c r="AH9" s="61"/>
      <c r="AI9" s="264"/>
      <c r="AJ9" s="237"/>
    </row>
    <row r="10" spans="1:64" s="49" customFormat="1" ht="25.5" customHeight="1">
      <c r="A10" s="47"/>
      <c r="B10" s="380" t="s">
        <v>22</v>
      </c>
      <c r="C10" s="380"/>
      <c r="D10" s="380"/>
      <c r="E10" s="380"/>
      <c r="F10" s="380"/>
      <c r="G10" s="380"/>
      <c r="H10" s="380"/>
      <c r="I10" s="47"/>
      <c r="J10" s="47"/>
      <c r="K10" s="48"/>
      <c r="L10" s="381">
        <v>5490</v>
      </c>
      <c r="M10" s="372"/>
      <c r="N10" s="372"/>
      <c r="O10" s="372">
        <v>930</v>
      </c>
      <c r="P10" s="372"/>
      <c r="Q10" s="372"/>
      <c r="R10" s="372">
        <v>876</v>
      </c>
      <c r="S10" s="372"/>
      <c r="T10" s="372"/>
      <c r="U10" s="372">
        <v>919</v>
      </c>
      <c r="V10" s="372"/>
      <c r="W10" s="372">
        <v>912</v>
      </c>
      <c r="X10" s="372"/>
      <c r="Y10" s="372"/>
      <c r="Z10" s="372">
        <v>916</v>
      </c>
      <c r="AA10" s="372"/>
      <c r="AB10" s="267"/>
      <c r="AC10" s="372">
        <v>937</v>
      </c>
      <c r="AD10" s="372"/>
      <c r="AE10" s="372"/>
      <c r="AF10" s="372">
        <v>70</v>
      </c>
      <c r="AG10" s="372"/>
      <c r="AH10" s="372"/>
      <c r="AI10" s="267">
        <f>SUM(AI12+AI28)</f>
        <v>216</v>
      </c>
      <c r="AJ10" s="236">
        <f>L10/AI10</f>
        <v>25.416666666666668</v>
      </c>
      <c r="AK10" s="119"/>
      <c r="AL10" s="119"/>
      <c r="AU10" s="384" t="s">
        <v>328</v>
      </c>
      <c r="AV10" s="384"/>
      <c r="AW10" s="384"/>
      <c r="AX10" s="384"/>
      <c r="AY10" s="384"/>
      <c r="AZ10" s="384"/>
      <c r="BA10" s="384"/>
      <c r="BB10" s="384"/>
    </row>
    <row r="11" spans="1:64" ht="25.5" customHeight="1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95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37"/>
      <c r="AL11" s="122" t="s">
        <v>258</v>
      </c>
      <c r="AM11" s="123"/>
    </row>
    <row r="12" spans="1:64" s="14" customFormat="1" ht="25.5" customHeight="1">
      <c r="A12" s="45"/>
      <c r="B12" s="383" t="s">
        <v>224</v>
      </c>
      <c r="C12" s="383"/>
      <c r="D12" s="383"/>
      <c r="E12" s="383"/>
      <c r="F12" s="383"/>
      <c r="G12" s="383"/>
      <c r="H12" s="383"/>
      <c r="I12" s="45"/>
      <c r="J12" s="45"/>
      <c r="K12" s="31"/>
      <c r="L12" s="378">
        <f>SUM(L13:N26)</f>
        <v>5182</v>
      </c>
      <c r="M12" s="373"/>
      <c r="N12" s="373"/>
      <c r="O12" s="373">
        <f>SUM(O13:Q26)</f>
        <v>848</v>
      </c>
      <c r="P12" s="373"/>
      <c r="Q12" s="373"/>
      <c r="R12" s="373">
        <f>SUM(R13:T26)</f>
        <v>804</v>
      </c>
      <c r="S12" s="373"/>
      <c r="T12" s="373"/>
      <c r="U12" s="373">
        <f>SUM(U13:V26)</f>
        <v>845</v>
      </c>
      <c r="V12" s="373"/>
      <c r="W12" s="373">
        <f>SUM(W13:Y26)</f>
        <v>849</v>
      </c>
      <c r="X12" s="373"/>
      <c r="Y12" s="373"/>
      <c r="Z12" s="373">
        <f>SUM(Z13:AB26)</f>
        <v>835</v>
      </c>
      <c r="AA12" s="373"/>
      <c r="AB12" s="373"/>
      <c r="AC12" s="373">
        <f>SUM(AC13:AE26)</f>
        <v>852</v>
      </c>
      <c r="AD12" s="373"/>
      <c r="AE12" s="373"/>
      <c r="AF12" s="373">
        <f>SUM(AF13:AH26)</f>
        <v>149</v>
      </c>
      <c r="AG12" s="373"/>
      <c r="AH12" s="373"/>
      <c r="AI12" s="139">
        <f>SUM(AI13:AI26)</f>
        <v>188</v>
      </c>
      <c r="AJ12" s="236">
        <f t="shared" ref="AJ12:AJ26" si="0">L12/AI12</f>
        <v>27.563829787234042</v>
      </c>
      <c r="AK12" s="119"/>
      <c r="AL12" s="124">
        <f>SUM(AL13:AL26)</f>
        <v>185</v>
      </c>
      <c r="AM12" s="125"/>
      <c r="AU12" s="383" t="s">
        <v>224</v>
      </c>
      <c r="AV12" s="383"/>
      <c r="AW12" s="383"/>
      <c r="AX12" s="383"/>
      <c r="AY12" s="383"/>
      <c r="AZ12" s="383"/>
      <c r="BA12" s="383"/>
      <c r="BB12" s="383"/>
      <c r="BC12" s="45"/>
    </row>
    <row r="13" spans="1:64" ht="25.5" customHeight="1">
      <c r="A13" s="89"/>
      <c r="B13" s="89"/>
      <c r="C13" s="358" t="s">
        <v>78</v>
      </c>
      <c r="D13" s="358"/>
      <c r="E13" s="358"/>
      <c r="F13" s="358"/>
      <c r="G13" s="358"/>
      <c r="H13" s="358"/>
      <c r="I13" s="358"/>
      <c r="J13" s="358"/>
      <c r="K13" s="95"/>
      <c r="L13" s="382">
        <v>475</v>
      </c>
      <c r="M13" s="371"/>
      <c r="N13" s="371"/>
      <c r="O13" s="371">
        <v>71</v>
      </c>
      <c r="P13" s="371"/>
      <c r="Q13" s="371"/>
      <c r="R13" s="371">
        <v>68</v>
      </c>
      <c r="S13" s="371"/>
      <c r="T13" s="371"/>
      <c r="U13" s="371">
        <v>91</v>
      </c>
      <c r="V13" s="371"/>
      <c r="W13" s="371">
        <v>74</v>
      </c>
      <c r="X13" s="371"/>
      <c r="Y13" s="371"/>
      <c r="Z13" s="371">
        <v>76</v>
      </c>
      <c r="AA13" s="371"/>
      <c r="AB13" s="371"/>
      <c r="AC13" s="371">
        <v>79</v>
      </c>
      <c r="AD13" s="371"/>
      <c r="AE13" s="371"/>
      <c r="AF13" s="371">
        <v>16</v>
      </c>
      <c r="AG13" s="371"/>
      <c r="AH13" s="371"/>
      <c r="AI13" s="61">
        <v>15</v>
      </c>
      <c r="AJ13" s="236">
        <f t="shared" si="0"/>
        <v>31.666666666666668</v>
      </c>
      <c r="AL13" s="126">
        <v>15</v>
      </c>
      <c r="AM13" s="123"/>
      <c r="AV13" s="22"/>
      <c r="AW13" s="358" t="s">
        <v>314</v>
      </c>
      <c r="AX13" s="358"/>
      <c r="AY13" s="358"/>
      <c r="AZ13" s="358"/>
      <c r="BA13" s="22"/>
      <c r="BB13" s="22"/>
      <c r="BC13" s="22"/>
    </row>
    <row r="14" spans="1:64" ht="25.5" customHeight="1">
      <c r="A14" s="89"/>
      <c r="B14" s="89"/>
      <c r="C14" s="358" t="s">
        <v>80</v>
      </c>
      <c r="D14" s="358"/>
      <c r="E14" s="358"/>
      <c r="F14" s="358"/>
      <c r="G14" s="358"/>
      <c r="H14" s="358"/>
      <c r="I14" s="358"/>
      <c r="J14" s="358"/>
      <c r="K14" s="95"/>
      <c r="L14" s="382">
        <v>382</v>
      </c>
      <c r="M14" s="371"/>
      <c r="N14" s="371"/>
      <c r="O14" s="371">
        <v>52</v>
      </c>
      <c r="P14" s="371"/>
      <c r="Q14" s="371"/>
      <c r="R14" s="371">
        <v>59</v>
      </c>
      <c r="S14" s="371"/>
      <c r="T14" s="371"/>
      <c r="U14" s="371">
        <v>63</v>
      </c>
      <c r="V14" s="371"/>
      <c r="W14" s="371">
        <v>60</v>
      </c>
      <c r="X14" s="371"/>
      <c r="Y14" s="371"/>
      <c r="Z14" s="371">
        <v>63</v>
      </c>
      <c r="AA14" s="371"/>
      <c r="AB14" s="371"/>
      <c r="AC14" s="371">
        <v>68</v>
      </c>
      <c r="AD14" s="371"/>
      <c r="AE14" s="371"/>
      <c r="AF14" s="371">
        <v>17</v>
      </c>
      <c r="AG14" s="371"/>
      <c r="AH14" s="371"/>
      <c r="AI14" s="61">
        <v>12</v>
      </c>
      <c r="AJ14" s="236">
        <f t="shared" si="0"/>
        <v>31.833333333333332</v>
      </c>
      <c r="AL14" s="126">
        <v>14</v>
      </c>
      <c r="AM14" s="123"/>
      <c r="AW14" s="358" t="s">
        <v>368</v>
      </c>
      <c r="AX14" s="358"/>
      <c r="AY14" s="358"/>
      <c r="AZ14" s="358"/>
      <c r="BA14" s="22"/>
      <c r="BB14" s="22"/>
      <c r="BC14" s="22"/>
    </row>
    <row r="15" spans="1:64" ht="25.5" customHeight="1">
      <c r="A15" s="89"/>
      <c r="B15" s="89"/>
      <c r="C15" s="358" t="s">
        <v>81</v>
      </c>
      <c r="D15" s="358"/>
      <c r="E15" s="358"/>
      <c r="F15" s="358"/>
      <c r="G15" s="358"/>
      <c r="H15" s="358"/>
      <c r="I15" s="358"/>
      <c r="J15" s="358"/>
      <c r="K15" s="95"/>
      <c r="L15" s="382">
        <v>365</v>
      </c>
      <c r="M15" s="371"/>
      <c r="N15" s="371"/>
      <c r="O15" s="371">
        <v>64</v>
      </c>
      <c r="P15" s="371"/>
      <c r="Q15" s="371"/>
      <c r="R15" s="371">
        <v>65</v>
      </c>
      <c r="S15" s="371"/>
      <c r="T15" s="371"/>
      <c r="U15" s="371">
        <v>69</v>
      </c>
      <c r="V15" s="371"/>
      <c r="W15" s="371">
        <v>59</v>
      </c>
      <c r="X15" s="371"/>
      <c r="Y15" s="371"/>
      <c r="Z15" s="371">
        <v>61</v>
      </c>
      <c r="AA15" s="371"/>
      <c r="AB15" s="371"/>
      <c r="AC15" s="371">
        <v>37</v>
      </c>
      <c r="AD15" s="371"/>
      <c r="AE15" s="371"/>
      <c r="AF15" s="371">
        <v>10</v>
      </c>
      <c r="AG15" s="371"/>
      <c r="AH15" s="371"/>
      <c r="AI15" s="264">
        <v>13</v>
      </c>
      <c r="AJ15" s="236">
        <f t="shared" si="0"/>
        <v>28.076923076923077</v>
      </c>
      <c r="AL15" s="126">
        <v>13</v>
      </c>
      <c r="AM15" s="123"/>
      <c r="AV15" s="22"/>
      <c r="AW15" s="358" t="s">
        <v>315</v>
      </c>
      <c r="AX15" s="358"/>
      <c r="AY15" s="358"/>
      <c r="AZ15" s="358"/>
      <c r="BA15" s="22"/>
      <c r="BB15" s="22"/>
      <c r="BC15" s="22"/>
    </row>
    <row r="16" spans="1:64" ht="25.5" customHeight="1">
      <c r="A16" s="89"/>
      <c r="B16" s="89"/>
      <c r="C16" s="360" t="s">
        <v>82</v>
      </c>
      <c r="D16" s="360"/>
      <c r="E16" s="360"/>
      <c r="F16" s="360"/>
      <c r="G16" s="360"/>
      <c r="H16" s="360"/>
      <c r="I16" s="360"/>
      <c r="J16" s="360"/>
      <c r="K16" s="95"/>
      <c r="L16" s="382">
        <v>606</v>
      </c>
      <c r="M16" s="371"/>
      <c r="N16" s="371"/>
      <c r="O16" s="371">
        <v>102</v>
      </c>
      <c r="P16" s="371"/>
      <c r="Q16" s="371"/>
      <c r="R16" s="371">
        <v>95</v>
      </c>
      <c r="S16" s="371"/>
      <c r="T16" s="371"/>
      <c r="U16" s="371">
        <v>96</v>
      </c>
      <c r="V16" s="371"/>
      <c r="W16" s="371">
        <v>119</v>
      </c>
      <c r="X16" s="371"/>
      <c r="Y16" s="371"/>
      <c r="Z16" s="371">
        <v>87</v>
      </c>
      <c r="AA16" s="371"/>
      <c r="AB16" s="371"/>
      <c r="AC16" s="371">
        <v>95</v>
      </c>
      <c r="AD16" s="371"/>
      <c r="AE16" s="371"/>
      <c r="AF16" s="371">
        <v>12</v>
      </c>
      <c r="AG16" s="371"/>
      <c r="AH16" s="371"/>
      <c r="AI16" s="264">
        <v>21</v>
      </c>
      <c r="AJ16" s="236">
        <f t="shared" si="0"/>
        <v>28.857142857142858</v>
      </c>
      <c r="AL16" s="126">
        <v>21</v>
      </c>
      <c r="AM16" s="123"/>
      <c r="AV16" s="231"/>
      <c r="AW16" s="360" t="s">
        <v>316</v>
      </c>
      <c r="AX16" s="360"/>
      <c r="AY16" s="360"/>
      <c r="AZ16" s="360"/>
      <c r="BA16" s="231"/>
      <c r="BB16" s="231"/>
      <c r="BC16" s="231"/>
    </row>
    <row r="17" spans="1:61" s="43" customFormat="1" ht="25.5" customHeight="1">
      <c r="A17" s="78"/>
      <c r="B17" s="78"/>
      <c r="C17" s="358" t="s">
        <v>83</v>
      </c>
      <c r="D17" s="358"/>
      <c r="E17" s="358"/>
      <c r="F17" s="358"/>
      <c r="G17" s="358"/>
      <c r="H17" s="358"/>
      <c r="I17" s="358"/>
      <c r="J17" s="358"/>
      <c r="K17" s="42"/>
      <c r="L17" s="363">
        <v>490</v>
      </c>
      <c r="M17" s="364"/>
      <c r="N17" s="364"/>
      <c r="O17" s="364">
        <v>83</v>
      </c>
      <c r="P17" s="364"/>
      <c r="Q17" s="364"/>
      <c r="R17" s="364">
        <v>84</v>
      </c>
      <c r="S17" s="364"/>
      <c r="T17" s="364"/>
      <c r="U17" s="364">
        <v>79</v>
      </c>
      <c r="V17" s="364"/>
      <c r="W17" s="364">
        <v>67</v>
      </c>
      <c r="X17" s="364"/>
      <c r="Y17" s="364"/>
      <c r="Z17" s="364">
        <v>88</v>
      </c>
      <c r="AA17" s="364"/>
      <c r="AB17" s="364"/>
      <c r="AC17" s="364">
        <v>83</v>
      </c>
      <c r="AD17" s="364"/>
      <c r="AE17" s="364"/>
      <c r="AF17" s="364">
        <v>6</v>
      </c>
      <c r="AG17" s="364"/>
      <c r="AH17" s="364"/>
      <c r="AI17" s="266">
        <v>16</v>
      </c>
      <c r="AJ17" s="236">
        <f t="shared" si="0"/>
        <v>30.625</v>
      </c>
      <c r="AK17" s="119"/>
      <c r="AL17" s="127">
        <v>17</v>
      </c>
      <c r="AM17" s="128"/>
      <c r="AV17" s="22"/>
      <c r="AW17" s="358" t="s">
        <v>317</v>
      </c>
      <c r="AX17" s="358"/>
      <c r="AY17" s="358"/>
      <c r="AZ17" s="358"/>
      <c r="BA17" s="22"/>
      <c r="BB17" s="22"/>
      <c r="BC17" s="22"/>
    </row>
    <row r="18" spans="1:61" ht="25.5" customHeight="1">
      <c r="A18" s="89"/>
      <c r="B18" s="89"/>
      <c r="C18" s="358" t="s">
        <v>84</v>
      </c>
      <c r="D18" s="358"/>
      <c r="E18" s="358"/>
      <c r="F18" s="358"/>
      <c r="G18" s="358"/>
      <c r="H18" s="358"/>
      <c r="I18" s="358"/>
      <c r="J18" s="358"/>
      <c r="K18" s="95"/>
      <c r="L18" s="382">
        <v>23</v>
      </c>
      <c r="M18" s="371"/>
      <c r="N18" s="371"/>
      <c r="O18" s="371">
        <v>3</v>
      </c>
      <c r="P18" s="371"/>
      <c r="Q18" s="371"/>
      <c r="R18" s="371">
        <v>6</v>
      </c>
      <c r="S18" s="371"/>
      <c r="T18" s="371"/>
      <c r="U18" s="371">
        <v>3</v>
      </c>
      <c r="V18" s="371"/>
      <c r="W18" s="371">
        <v>3</v>
      </c>
      <c r="X18" s="371"/>
      <c r="Y18" s="371"/>
      <c r="Z18" s="371">
        <v>5</v>
      </c>
      <c r="AA18" s="371"/>
      <c r="AB18" s="371"/>
      <c r="AC18" s="371">
        <v>3</v>
      </c>
      <c r="AD18" s="371"/>
      <c r="AE18" s="371"/>
      <c r="AF18" s="372" t="s">
        <v>202</v>
      </c>
      <c r="AG18" s="372"/>
      <c r="AH18" s="372"/>
      <c r="AI18" s="264">
        <v>4</v>
      </c>
      <c r="AJ18" s="236">
        <f t="shared" si="0"/>
        <v>5.75</v>
      </c>
      <c r="AL18" s="126">
        <v>4</v>
      </c>
      <c r="AM18" s="123"/>
      <c r="AV18" s="22"/>
      <c r="AW18" s="358" t="s">
        <v>318</v>
      </c>
      <c r="AX18" s="358"/>
      <c r="AY18" s="358"/>
      <c r="AZ18" s="358"/>
      <c r="BA18" s="22"/>
      <c r="BB18" s="22"/>
      <c r="BC18" s="22"/>
    </row>
    <row r="19" spans="1:61" s="119" customFormat="1" ht="25.5" customHeight="1">
      <c r="C19" s="358" t="s">
        <v>85</v>
      </c>
      <c r="D19" s="358"/>
      <c r="E19" s="358"/>
      <c r="F19" s="358"/>
      <c r="G19" s="358"/>
      <c r="H19" s="358"/>
      <c r="I19" s="358"/>
      <c r="J19" s="358"/>
      <c r="L19" s="382">
        <v>303</v>
      </c>
      <c r="M19" s="371"/>
      <c r="N19" s="371"/>
      <c r="O19" s="371">
        <v>48</v>
      </c>
      <c r="P19" s="371"/>
      <c r="Q19" s="371"/>
      <c r="R19" s="371">
        <v>53</v>
      </c>
      <c r="S19" s="371"/>
      <c r="T19" s="371"/>
      <c r="U19" s="371">
        <v>45</v>
      </c>
      <c r="V19" s="371"/>
      <c r="W19" s="371">
        <v>43</v>
      </c>
      <c r="X19" s="371"/>
      <c r="Y19" s="371"/>
      <c r="Z19" s="371">
        <v>59</v>
      </c>
      <c r="AA19" s="371"/>
      <c r="AB19" s="371"/>
      <c r="AC19" s="371">
        <v>52</v>
      </c>
      <c r="AD19" s="371"/>
      <c r="AE19" s="371"/>
      <c r="AF19" s="371">
        <v>3</v>
      </c>
      <c r="AG19" s="371"/>
      <c r="AH19" s="371"/>
      <c r="AI19" s="264">
        <v>12</v>
      </c>
      <c r="AJ19" s="236">
        <f t="shared" si="0"/>
        <v>25.25</v>
      </c>
      <c r="AL19" s="126">
        <v>12</v>
      </c>
      <c r="AM19" s="122"/>
      <c r="AV19" s="22"/>
      <c r="AW19" s="358" t="s">
        <v>319</v>
      </c>
      <c r="AX19" s="358"/>
      <c r="AY19" s="358"/>
      <c r="AZ19" s="358"/>
      <c r="BA19" s="22"/>
      <c r="BB19" s="22"/>
      <c r="BC19" s="22"/>
    </row>
    <row r="20" spans="1:61" ht="25.5" customHeight="1">
      <c r="A20" s="89"/>
      <c r="B20" s="89"/>
      <c r="C20" s="358" t="s">
        <v>86</v>
      </c>
      <c r="D20" s="358"/>
      <c r="E20" s="358"/>
      <c r="F20" s="358"/>
      <c r="G20" s="358"/>
      <c r="H20" s="358"/>
      <c r="I20" s="358"/>
      <c r="J20" s="358"/>
      <c r="K20" s="95"/>
      <c r="L20" s="382">
        <v>464</v>
      </c>
      <c r="M20" s="371"/>
      <c r="N20" s="371"/>
      <c r="O20" s="371">
        <v>76</v>
      </c>
      <c r="P20" s="371"/>
      <c r="Q20" s="371"/>
      <c r="R20" s="371">
        <v>61</v>
      </c>
      <c r="S20" s="371"/>
      <c r="T20" s="371"/>
      <c r="U20" s="371">
        <v>93</v>
      </c>
      <c r="V20" s="371"/>
      <c r="W20" s="371">
        <v>53</v>
      </c>
      <c r="X20" s="371"/>
      <c r="Y20" s="371"/>
      <c r="Z20" s="371">
        <v>79</v>
      </c>
      <c r="AA20" s="371"/>
      <c r="AB20" s="371"/>
      <c r="AC20" s="371">
        <v>89</v>
      </c>
      <c r="AD20" s="371"/>
      <c r="AE20" s="371"/>
      <c r="AF20" s="371">
        <v>13</v>
      </c>
      <c r="AG20" s="371"/>
      <c r="AH20" s="371"/>
      <c r="AI20" s="264">
        <v>16</v>
      </c>
      <c r="AJ20" s="236">
        <f t="shared" si="0"/>
        <v>29</v>
      </c>
      <c r="AL20" s="126">
        <v>15</v>
      </c>
      <c r="AM20" s="123"/>
      <c r="AV20" s="22"/>
      <c r="AW20" s="358" t="s">
        <v>320</v>
      </c>
      <c r="AX20" s="358"/>
      <c r="AY20" s="358"/>
      <c r="AZ20" s="358"/>
      <c r="BA20" s="22"/>
      <c r="BB20" s="22"/>
      <c r="BC20" s="22"/>
    </row>
    <row r="21" spans="1:61" ht="25.5" customHeight="1">
      <c r="A21" s="89"/>
      <c r="B21" s="89"/>
      <c r="C21" s="358" t="s">
        <v>87</v>
      </c>
      <c r="D21" s="358"/>
      <c r="E21" s="358"/>
      <c r="F21" s="358"/>
      <c r="G21" s="358"/>
      <c r="H21" s="358"/>
      <c r="I21" s="358"/>
      <c r="J21" s="358"/>
      <c r="K21" s="95"/>
      <c r="L21" s="382">
        <v>305</v>
      </c>
      <c r="M21" s="371"/>
      <c r="N21" s="371"/>
      <c r="O21" s="371">
        <v>63</v>
      </c>
      <c r="P21" s="371"/>
      <c r="Q21" s="371"/>
      <c r="R21" s="371">
        <v>46</v>
      </c>
      <c r="S21" s="371"/>
      <c r="T21" s="371"/>
      <c r="U21" s="371">
        <v>50</v>
      </c>
      <c r="V21" s="371"/>
      <c r="W21" s="371">
        <v>53</v>
      </c>
      <c r="X21" s="371"/>
      <c r="Y21" s="371"/>
      <c r="Z21" s="371">
        <v>42</v>
      </c>
      <c r="AA21" s="371"/>
      <c r="AB21" s="371"/>
      <c r="AC21" s="371">
        <v>44</v>
      </c>
      <c r="AD21" s="371"/>
      <c r="AE21" s="371"/>
      <c r="AF21" s="371">
        <v>7</v>
      </c>
      <c r="AG21" s="371"/>
      <c r="AH21" s="371"/>
      <c r="AI21" s="61">
        <v>13</v>
      </c>
      <c r="AJ21" s="236">
        <f t="shared" si="0"/>
        <v>23.46153846153846</v>
      </c>
      <c r="AL21" s="126">
        <v>11</v>
      </c>
      <c r="AM21" s="123"/>
      <c r="AV21" s="22"/>
      <c r="AW21" s="358" t="s">
        <v>321</v>
      </c>
      <c r="AX21" s="358"/>
      <c r="AY21" s="358"/>
      <c r="AZ21" s="358"/>
      <c r="BA21" s="22"/>
      <c r="BB21" s="22"/>
      <c r="BC21" s="22"/>
    </row>
    <row r="22" spans="1:61" ht="25.5" customHeight="1">
      <c r="A22" s="89"/>
      <c r="B22" s="89"/>
      <c r="C22" s="358" t="s">
        <v>88</v>
      </c>
      <c r="D22" s="358"/>
      <c r="E22" s="358"/>
      <c r="F22" s="358"/>
      <c r="G22" s="358"/>
      <c r="H22" s="358"/>
      <c r="I22" s="358"/>
      <c r="J22" s="358"/>
      <c r="K22" s="95"/>
      <c r="L22" s="382">
        <v>286</v>
      </c>
      <c r="M22" s="371"/>
      <c r="N22" s="371"/>
      <c r="O22" s="371">
        <v>51</v>
      </c>
      <c r="P22" s="371"/>
      <c r="Q22" s="371"/>
      <c r="R22" s="371">
        <v>46</v>
      </c>
      <c r="S22" s="371"/>
      <c r="T22" s="371"/>
      <c r="U22" s="371">
        <v>42</v>
      </c>
      <c r="V22" s="371"/>
      <c r="W22" s="371">
        <v>47</v>
      </c>
      <c r="X22" s="371"/>
      <c r="Y22" s="371"/>
      <c r="Z22" s="371">
        <v>50</v>
      </c>
      <c r="AA22" s="371"/>
      <c r="AB22" s="371"/>
      <c r="AC22" s="371">
        <v>43</v>
      </c>
      <c r="AD22" s="371"/>
      <c r="AE22" s="371"/>
      <c r="AF22" s="371">
        <v>7</v>
      </c>
      <c r="AG22" s="371"/>
      <c r="AH22" s="371"/>
      <c r="AI22" s="61">
        <v>12</v>
      </c>
      <c r="AJ22" s="236">
        <f t="shared" si="0"/>
        <v>23.833333333333332</v>
      </c>
      <c r="AL22" s="126">
        <v>11</v>
      </c>
      <c r="AM22" s="123"/>
      <c r="AV22" s="22"/>
      <c r="AW22" s="358" t="s">
        <v>322</v>
      </c>
      <c r="AX22" s="358"/>
      <c r="AY22" s="358"/>
      <c r="AZ22" s="358"/>
      <c r="BA22" s="22"/>
      <c r="BB22" s="22"/>
      <c r="BC22" s="22"/>
    </row>
    <row r="23" spans="1:61" ht="25.5" customHeight="1">
      <c r="A23" s="89"/>
      <c r="B23" s="89"/>
      <c r="C23" s="358" t="s">
        <v>89</v>
      </c>
      <c r="D23" s="358"/>
      <c r="E23" s="358"/>
      <c r="F23" s="358"/>
      <c r="G23" s="358"/>
      <c r="H23" s="358"/>
      <c r="I23" s="358"/>
      <c r="J23" s="358"/>
      <c r="K23" s="95"/>
      <c r="L23" s="382">
        <v>354</v>
      </c>
      <c r="M23" s="371"/>
      <c r="N23" s="371"/>
      <c r="O23" s="371">
        <v>55</v>
      </c>
      <c r="P23" s="371"/>
      <c r="Q23" s="371"/>
      <c r="R23" s="371">
        <v>59</v>
      </c>
      <c r="S23" s="371"/>
      <c r="T23" s="371"/>
      <c r="U23" s="371">
        <v>47</v>
      </c>
      <c r="V23" s="371"/>
      <c r="W23" s="371">
        <v>64</v>
      </c>
      <c r="X23" s="371"/>
      <c r="Y23" s="371"/>
      <c r="Z23" s="371">
        <v>53</v>
      </c>
      <c r="AA23" s="371"/>
      <c r="AB23" s="371"/>
      <c r="AC23" s="371">
        <v>69</v>
      </c>
      <c r="AD23" s="371"/>
      <c r="AE23" s="371"/>
      <c r="AF23" s="371">
        <v>7</v>
      </c>
      <c r="AG23" s="371"/>
      <c r="AH23" s="371"/>
      <c r="AI23" s="61">
        <v>12</v>
      </c>
      <c r="AJ23" s="236">
        <f t="shared" si="0"/>
        <v>29.5</v>
      </c>
      <c r="AL23" s="126">
        <v>12</v>
      </c>
      <c r="AM23" s="123"/>
      <c r="AV23" s="22"/>
      <c r="AW23" s="358" t="s">
        <v>323</v>
      </c>
      <c r="AX23" s="358"/>
      <c r="AY23" s="358"/>
      <c r="AZ23" s="358"/>
      <c r="BA23" s="22"/>
      <c r="BB23" s="22"/>
      <c r="BC23" s="22"/>
    </row>
    <row r="24" spans="1:61" ht="25.5" customHeight="1">
      <c r="A24" s="89"/>
      <c r="B24" s="89"/>
      <c r="C24" s="358" t="s">
        <v>79</v>
      </c>
      <c r="D24" s="358"/>
      <c r="E24" s="358"/>
      <c r="F24" s="358"/>
      <c r="G24" s="358"/>
      <c r="H24" s="358"/>
      <c r="I24" s="358"/>
      <c r="J24" s="358"/>
      <c r="K24" s="95"/>
      <c r="L24" s="382">
        <v>295</v>
      </c>
      <c r="M24" s="371"/>
      <c r="N24" s="371"/>
      <c r="O24" s="371">
        <v>47</v>
      </c>
      <c r="P24" s="371"/>
      <c r="Q24" s="371"/>
      <c r="R24" s="371">
        <v>34</v>
      </c>
      <c r="S24" s="371"/>
      <c r="T24" s="371"/>
      <c r="U24" s="371">
        <v>41</v>
      </c>
      <c r="V24" s="371"/>
      <c r="W24" s="371">
        <v>54</v>
      </c>
      <c r="X24" s="371"/>
      <c r="Y24" s="371"/>
      <c r="Z24" s="371">
        <v>49</v>
      </c>
      <c r="AA24" s="371"/>
      <c r="AB24" s="371"/>
      <c r="AC24" s="371">
        <v>51</v>
      </c>
      <c r="AD24" s="371"/>
      <c r="AE24" s="371"/>
      <c r="AF24" s="371">
        <v>19</v>
      </c>
      <c r="AG24" s="371"/>
      <c r="AH24" s="371"/>
      <c r="AI24" s="61">
        <v>12</v>
      </c>
      <c r="AJ24" s="236">
        <f t="shared" si="0"/>
        <v>24.583333333333332</v>
      </c>
      <c r="AL24" s="126">
        <v>11</v>
      </c>
      <c r="AM24" s="123"/>
      <c r="AV24" s="22"/>
      <c r="AW24" s="358" t="s">
        <v>79</v>
      </c>
      <c r="AX24" s="358"/>
      <c r="AY24" s="358"/>
      <c r="AZ24" s="358"/>
      <c r="BA24" s="22"/>
      <c r="BB24" s="22"/>
      <c r="BC24" s="22"/>
    </row>
    <row r="25" spans="1:61" ht="25.5" customHeight="1">
      <c r="A25" s="89"/>
      <c r="B25" s="89"/>
      <c r="C25" s="358" t="s">
        <v>255</v>
      </c>
      <c r="D25" s="358"/>
      <c r="E25" s="358"/>
      <c r="F25" s="358"/>
      <c r="G25" s="358"/>
      <c r="H25" s="358"/>
      <c r="I25" s="358"/>
      <c r="J25" s="358"/>
      <c r="K25" s="95"/>
      <c r="L25" s="382">
        <v>290</v>
      </c>
      <c r="M25" s="371"/>
      <c r="N25" s="371"/>
      <c r="O25" s="371">
        <v>37</v>
      </c>
      <c r="P25" s="371"/>
      <c r="Q25" s="371"/>
      <c r="R25" s="371">
        <v>40</v>
      </c>
      <c r="S25" s="371"/>
      <c r="T25" s="371"/>
      <c r="U25" s="371">
        <v>44</v>
      </c>
      <c r="V25" s="371"/>
      <c r="W25" s="371">
        <v>54</v>
      </c>
      <c r="X25" s="371"/>
      <c r="Y25" s="371"/>
      <c r="Z25" s="371">
        <v>45</v>
      </c>
      <c r="AA25" s="371"/>
      <c r="AB25" s="371"/>
      <c r="AC25" s="371">
        <v>52</v>
      </c>
      <c r="AD25" s="371"/>
      <c r="AE25" s="371"/>
      <c r="AF25" s="371">
        <v>18</v>
      </c>
      <c r="AG25" s="371"/>
      <c r="AH25" s="371"/>
      <c r="AI25" s="61">
        <v>12</v>
      </c>
      <c r="AJ25" s="236">
        <f t="shared" si="0"/>
        <v>24.166666666666668</v>
      </c>
      <c r="AL25" s="126">
        <v>12</v>
      </c>
      <c r="AM25" s="123"/>
      <c r="AV25" s="22"/>
      <c r="AW25" s="358" t="s">
        <v>324</v>
      </c>
      <c r="AX25" s="358"/>
      <c r="AY25" s="358"/>
      <c r="AZ25" s="358"/>
      <c r="BA25" s="22"/>
      <c r="BB25" s="22"/>
      <c r="BC25" s="22"/>
      <c r="BH25" s="192"/>
      <c r="BI25" s="192"/>
    </row>
    <row r="26" spans="1:61" ht="25.5" customHeight="1">
      <c r="A26" s="89"/>
      <c r="B26" s="89"/>
      <c r="C26" s="358" t="s">
        <v>254</v>
      </c>
      <c r="D26" s="358"/>
      <c r="E26" s="358"/>
      <c r="F26" s="358"/>
      <c r="G26" s="358"/>
      <c r="H26" s="358"/>
      <c r="I26" s="358"/>
      <c r="J26" s="358"/>
      <c r="K26" s="95"/>
      <c r="L26" s="382">
        <v>544</v>
      </c>
      <c r="M26" s="371"/>
      <c r="N26" s="371"/>
      <c r="O26" s="371">
        <v>96</v>
      </c>
      <c r="P26" s="371"/>
      <c r="Q26" s="371"/>
      <c r="R26" s="371">
        <v>88</v>
      </c>
      <c r="S26" s="371"/>
      <c r="T26" s="371"/>
      <c r="U26" s="371">
        <v>82</v>
      </c>
      <c r="V26" s="371"/>
      <c r="W26" s="371">
        <v>99</v>
      </c>
      <c r="X26" s="371"/>
      <c r="Y26" s="371"/>
      <c r="Z26" s="371">
        <v>78</v>
      </c>
      <c r="AA26" s="371"/>
      <c r="AB26" s="371"/>
      <c r="AC26" s="371">
        <v>87</v>
      </c>
      <c r="AD26" s="371"/>
      <c r="AE26" s="371"/>
      <c r="AF26" s="371">
        <v>14</v>
      </c>
      <c r="AG26" s="371"/>
      <c r="AH26" s="371"/>
      <c r="AI26" s="61">
        <v>18</v>
      </c>
      <c r="AJ26" s="236">
        <f t="shared" si="0"/>
        <v>30.222222222222221</v>
      </c>
      <c r="AL26" s="126">
        <v>17</v>
      </c>
      <c r="AM26" s="123"/>
      <c r="AV26" s="22"/>
      <c r="AW26" s="358" t="s">
        <v>325</v>
      </c>
      <c r="AX26" s="358"/>
      <c r="AY26" s="358"/>
      <c r="AZ26" s="358"/>
      <c r="BA26" s="22"/>
      <c r="BB26" s="22"/>
      <c r="BC26" s="22"/>
    </row>
    <row r="27" spans="1:61" ht="25.5" customHeight="1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95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36"/>
      <c r="AU27" s="192"/>
      <c r="AV27" s="192"/>
      <c r="AW27" s="192"/>
      <c r="AX27" s="192"/>
      <c r="AY27" s="192"/>
      <c r="AZ27" s="192"/>
      <c r="BA27" s="192"/>
      <c r="BB27" s="192"/>
      <c r="BC27" s="192"/>
    </row>
    <row r="28" spans="1:61" s="49" customFormat="1" ht="25.5" customHeight="1">
      <c r="A28" s="47"/>
      <c r="B28" s="380" t="s">
        <v>222</v>
      </c>
      <c r="C28" s="380"/>
      <c r="D28" s="380"/>
      <c r="E28" s="380"/>
      <c r="F28" s="380"/>
      <c r="G28" s="380"/>
      <c r="H28" s="380"/>
      <c r="I28" s="47"/>
      <c r="J28" s="47"/>
      <c r="K28" s="48"/>
      <c r="L28" s="381">
        <f>SUM(L29:N32)</f>
        <v>70</v>
      </c>
      <c r="M28" s="372"/>
      <c r="N28" s="372"/>
      <c r="O28" s="372">
        <f>SUM(O29:Q32)</f>
        <v>10</v>
      </c>
      <c r="P28" s="372"/>
      <c r="Q28" s="372"/>
      <c r="R28" s="372">
        <f>SUM(R29:T32)</f>
        <v>10</v>
      </c>
      <c r="S28" s="372"/>
      <c r="T28" s="372"/>
      <c r="U28" s="372">
        <f>SUM(U29:V32)</f>
        <v>11</v>
      </c>
      <c r="V28" s="372"/>
      <c r="W28" s="372">
        <f>SUM(W29:Y32)</f>
        <v>10</v>
      </c>
      <c r="X28" s="372"/>
      <c r="Y28" s="372"/>
      <c r="Z28" s="372">
        <f>SUM(Z29:AB32)</f>
        <v>14</v>
      </c>
      <c r="AA28" s="372"/>
      <c r="AB28" s="372"/>
      <c r="AC28" s="372">
        <f>SUM(AC29:AE32)</f>
        <v>15</v>
      </c>
      <c r="AD28" s="372"/>
      <c r="AE28" s="372"/>
      <c r="AF28" s="372" t="s">
        <v>242</v>
      </c>
      <c r="AG28" s="372"/>
      <c r="AH28" s="372"/>
      <c r="AI28" s="267">
        <f>SUM(AI29:AI32)</f>
        <v>28</v>
      </c>
      <c r="AJ28" s="238">
        <f>L28/AI28</f>
        <v>2.5</v>
      </c>
      <c r="AK28" s="119"/>
      <c r="AL28" s="119"/>
      <c r="AU28" s="392" t="s">
        <v>327</v>
      </c>
      <c r="AV28" s="392"/>
      <c r="AW28" s="392"/>
      <c r="AX28" s="392"/>
      <c r="AY28" s="392"/>
      <c r="AZ28" s="392"/>
      <c r="BA28" s="392"/>
      <c r="BB28" s="392"/>
      <c r="BC28" s="208"/>
    </row>
    <row r="29" spans="1:61" s="43" customFormat="1" ht="25.5" customHeight="1">
      <c r="A29" s="78"/>
      <c r="B29" s="78"/>
      <c r="C29" s="360" t="s">
        <v>210</v>
      </c>
      <c r="D29" s="360"/>
      <c r="E29" s="360"/>
      <c r="F29" s="360"/>
      <c r="G29" s="360"/>
      <c r="H29" s="360"/>
      <c r="I29" s="360"/>
      <c r="J29" s="360"/>
      <c r="K29" s="42"/>
      <c r="L29" s="363">
        <v>19</v>
      </c>
      <c r="M29" s="364"/>
      <c r="N29" s="364"/>
      <c r="O29" s="364">
        <v>3</v>
      </c>
      <c r="P29" s="364"/>
      <c r="Q29" s="364"/>
      <c r="R29" s="364">
        <v>3</v>
      </c>
      <c r="S29" s="364"/>
      <c r="T29" s="364"/>
      <c r="U29" s="364">
        <v>3</v>
      </c>
      <c r="V29" s="364"/>
      <c r="W29" s="364">
        <v>3</v>
      </c>
      <c r="X29" s="364"/>
      <c r="Y29" s="364"/>
      <c r="Z29" s="364">
        <v>4</v>
      </c>
      <c r="AA29" s="364"/>
      <c r="AB29" s="364"/>
      <c r="AC29" s="364">
        <v>3</v>
      </c>
      <c r="AD29" s="364"/>
      <c r="AE29" s="364"/>
      <c r="AF29" s="364" t="s">
        <v>239</v>
      </c>
      <c r="AG29" s="364"/>
      <c r="AH29" s="364"/>
      <c r="AI29" s="266">
        <v>9</v>
      </c>
      <c r="AJ29" s="238">
        <f>L29/AI29</f>
        <v>2.1111111111111112</v>
      </c>
      <c r="AK29" s="119"/>
      <c r="AL29" s="119"/>
      <c r="AV29" s="360" t="s">
        <v>329</v>
      </c>
      <c r="AW29" s="360"/>
      <c r="AX29" s="360"/>
      <c r="AY29" s="360"/>
      <c r="AZ29" s="360"/>
      <c r="BA29" s="360"/>
      <c r="BB29" s="360"/>
      <c r="BC29" s="231"/>
    </row>
    <row r="30" spans="1:61" s="43" customFormat="1" ht="25.5" customHeight="1">
      <c r="A30" s="78"/>
      <c r="B30" s="78"/>
      <c r="C30" s="360" t="s">
        <v>212</v>
      </c>
      <c r="D30" s="360"/>
      <c r="E30" s="360"/>
      <c r="F30" s="360"/>
      <c r="G30" s="360"/>
      <c r="H30" s="360"/>
      <c r="I30" s="360"/>
      <c r="J30" s="360"/>
      <c r="K30" s="42"/>
      <c r="L30" s="363">
        <v>15</v>
      </c>
      <c r="M30" s="364"/>
      <c r="N30" s="364"/>
      <c r="O30" s="364">
        <v>3</v>
      </c>
      <c r="P30" s="364"/>
      <c r="Q30" s="364"/>
      <c r="R30" s="364">
        <v>2</v>
      </c>
      <c r="S30" s="364"/>
      <c r="T30" s="364"/>
      <c r="U30" s="364">
        <v>3</v>
      </c>
      <c r="V30" s="364"/>
      <c r="W30" s="364">
        <v>2</v>
      </c>
      <c r="X30" s="364"/>
      <c r="Y30" s="364"/>
      <c r="Z30" s="364">
        <v>2</v>
      </c>
      <c r="AA30" s="364"/>
      <c r="AB30" s="364"/>
      <c r="AC30" s="364">
        <v>3</v>
      </c>
      <c r="AD30" s="364"/>
      <c r="AE30" s="364"/>
      <c r="AF30" s="364" t="s">
        <v>240</v>
      </c>
      <c r="AG30" s="364"/>
      <c r="AH30" s="364"/>
      <c r="AI30" s="266">
        <v>6</v>
      </c>
      <c r="AJ30" s="238">
        <f>L30/AI30</f>
        <v>2.5</v>
      </c>
      <c r="AK30" s="119"/>
      <c r="AL30" s="119"/>
      <c r="AV30" s="379" t="s">
        <v>212</v>
      </c>
      <c r="AW30" s="379"/>
      <c r="AX30" s="379"/>
      <c r="AY30" s="379"/>
      <c r="AZ30" s="379"/>
      <c r="BA30" s="379"/>
      <c r="BB30" s="379"/>
      <c r="BC30" s="231"/>
    </row>
    <row r="31" spans="1:61" s="43" customFormat="1" ht="25.5" customHeight="1">
      <c r="A31" s="78"/>
      <c r="B31" s="78"/>
      <c r="C31" s="379" t="s">
        <v>214</v>
      </c>
      <c r="D31" s="379"/>
      <c r="E31" s="379"/>
      <c r="F31" s="379"/>
      <c r="G31" s="379"/>
      <c r="H31" s="379"/>
      <c r="I31" s="379"/>
      <c r="J31" s="379"/>
      <c r="K31" s="42"/>
      <c r="L31" s="363">
        <v>7</v>
      </c>
      <c r="M31" s="364"/>
      <c r="N31" s="364"/>
      <c r="O31" s="364">
        <v>1</v>
      </c>
      <c r="P31" s="364"/>
      <c r="Q31" s="364"/>
      <c r="R31" s="364" t="s">
        <v>100</v>
      </c>
      <c r="S31" s="364"/>
      <c r="T31" s="364"/>
      <c r="U31" s="364">
        <v>1</v>
      </c>
      <c r="V31" s="364"/>
      <c r="W31" s="364" t="s">
        <v>100</v>
      </c>
      <c r="X31" s="364"/>
      <c r="Y31" s="364"/>
      <c r="Z31" s="364">
        <v>2</v>
      </c>
      <c r="AA31" s="364"/>
      <c r="AB31" s="364"/>
      <c r="AC31" s="364">
        <v>3</v>
      </c>
      <c r="AD31" s="364"/>
      <c r="AE31" s="364"/>
      <c r="AF31" s="364" t="s">
        <v>241</v>
      </c>
      <c r="AG31" s="364"/>
      <c r="AH31" s="364"/>
      <c r="AI31" s="266">
        <v>4</v>
      </c>
      <c r="AJ31" s="238">
        <f>L31/AI31</f>
        <v>1.75</v>
      </c>
      <c r="AK31" s="119"/>
      <c r="AL31" s="119"/>
      <c r="AV31" s="389" t="s">
        <v>330</v>
      </c>
      <c r="AW31" s="389"/>
      <c r="AX31" s="389"/>
      <c r="AY31" s="389"/>
      <c r="AZ31" s="389"/>
      <c r="BA31" s="389"/>
      <c r="BB31" s="389"/>
      <c r="BC31" s="232"/>
    </row>
    <row r="32" spans="1:61" s="43" customFormat="1" ht="25.5" customHeight="1">
      <c r="A32" s="78"/>
      <c r="B32" s="78"/>
      <c r="C32" s="360" t="s">
        <v>208</v>
      </c>
      <c r="D32" s="360"/>
      <c r="E32" s="360"/>
      <c r="F32" s="360"/>
      <c r="G32" s="360"/>
      <c r="H32" s="360"/>
      <c r="I32" s="360"/>
      <c r="J32" s="360"/>
      <c r="K32" s="42"/>
      <c r="L32" s="363">
        <v>29</v>
      </c>
      <c r="M32" s="364"/>
      <c r="N32" s="364"/>
      <c r="O32" s="364">
        <v>3</v>
      </c>
      <c r="P32" s="364"/>
      <c r="Q32" s="364"/>
      <c r="R32" s="364">
        <v>5</v>
      </c>
      <c r="S32" s="364"/>
      <c r="T32" s="364"/>
      <c r="U32" s="364">
        <v>4</v>
      </c>
      <c r="V32" s="364"/>
      <c r="W32" s="364">
        <v>5</v>
      </c>
      <c r="X32" s="364"/>
      <c r="Y32" s="364"/>
      <c r="Z32" s="364">
        <v>6</v>
      </c>
      <c r="AA32" s="364"/>
      <c r="AB32" s="364"/>
      <c r="AC32" s="364">
        <v>6</v>
      </c>
      <c r="AD32" s="364"/>
      <c r="AE32" s="364"/>
      <c r="AF32" s="364" t="s">
        <v>241</v>
      </c>
      <c r="AG32" s="364"/>
      <c r="AH32" s="364"/>
      <c r="AI32" s="266">
        <v>9</v>
      </c>
      <c r="AJ32" s="238">
        <f>L32/AI32</f>
        <v>3.2222222222222223</v>
      </c>
      <c r="AK32" s="119"/>
      <c r="AL32" s="119"/>
      <c r="AV32" s="360" t="s">
        <v>331</v>
      </c>
      <c r="AW32" s="360"/>
      <c r="AX32" s="360"/>
      <c r="AY32" s="360"/>
      <c r="AZ32" s="360"/>
      <c r="BA32" s="360"/>
      <c r="BB32" s="360"/>
      <c r="BC32" s="231"/>
    </row>
    <row r="33" spans="1:55" ht="25.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95"/>
      <c r="L33" s="264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264"/>
      <c r="AE33" s="61"/>
      <c r="AF33" s="264"/>
      <c r="AG33" s="61"/>
      <c r="AH33" s="61"/>
      <c r="AI33" s="61"/>
      <c r="AJ33" s="236"/>
      <c r="AU33" s="192"/>
      <c r="AV33" s="192"/>
      <c r="AW33" s="192"/>
      <c r="AX33" s="192"/>
      <c r="AY33" s="192"/>
      <c r="AZ33" s="192"/>
      <c r="BA33" s="192"/>
      <c r="BB33" s="192"/>
      <c r="BC33" s="192"/>
    </row>
    <row r="34" spans="1:55" s="14" customFormat="1" ht="25.5" customHeight="1">
      <c r="A34" s="45"/>
      <c r="B34" s="377" t="s">
        <v>223</v>
      </c>
      <c r="C34" s="377"/>
      <c r="D34" s="377"/>
      <c r="E34" s="377"/>
      <c r="F34" s="377"/>
      <c r="G34" s="377"/>
      <c r="H34" s="377"/>
      <c r="I34" s="45"/>
      <c r="J34" s="45"/>
      <c r="K34" s="31"/>
      <c r="L34" s="378">
        <f>L35</f>
        <v>308</v>
      </c>
      <c r="M34" s="373"/>
      <c r="N34" s="373"/>
      <c r="O34" s="373">
        <f>O35</f>
        <v>52</v>
      </c>
      <c r="P34" s="373"/>
      <c r="Q34" s="373"/>
      <c r="R34" s="373">
        <f>R35</f>
        <v>52</v>
      </c>
      <c r="S34" s="373"/>
      <c r="T34" s="373"/>
      <c r="U34" s="373">
        <f>U35</f>
        <v>49</v>
      </c>
      <c r="V34" s="373"/>
      <c r="W34" s="373">
        <f>W35</f>
        <v>45</v>
      </c>
      <c r="X34" s="373"/>
      <c r="Y34" s="373"/>
      <c r="Z34" s="373">
        <f>Z35</f>
        <v>54</v>
      </c>
      <c r="AA34" s="373"/>
      <c r="AB34" s="373"/>
      <c r="AC34" s="373">
        <f>AC35</f>
        <v>56</v>
      </c>
      <c r="AD34" s="373"/>
      <c r="AE34" s="373"/>
      <c r="AF34" s="373" t="s">
        <v>233</v>
      </c>
      <c r="AG34" s="373"/>
      <c r="AH34" s="373"/>
      <c r="AI34" s="263">
        <f>AI35</f>
        <v>12</v>
      </c>
      <c r="AJ34" s="236">
        <f>L34/AI34</f>
        <v>25.666666666666668</v>
      </c>
      <c r="AK34" s="119"/>
      <c r="AL34" s="119"/>
      <c r="AU34" s="383" t="s">
        <v>326</v>
      </c>
      <c r="AV34" s="383"/>
      <c r="AW34" s="383"/>
      <c r="AX34" s="383"/>
      <c r="AY34" s="383"/>
      <c r="AZ34" s="383"/>
      <c r="BA34" s="383"/>
      <c r="BB34" s="383"/>
      <c r="BC34" s="45"/>
    </row>
    <row r="35" spans="1:55" ht="25.5" customHeight="1" thickBot="1">
      <c r="A35" s="197"/>
      <c r="B35" s="192"/>
      <c r="C35" s="359" t="s">
        <v>90</v>
      </c>
      <c r="D35" s="359"/>
      <c r="E35" s="359"/>
      <c r="F35" s="359"/>
      <c r="G35" s="359"/>
      <c r="H35" s="359"/>
      <c r="I35" s="359"/>
      <c r="J35" s="359"/>
      <c r="K35" s="192"/>
      <c r="L35" s="375">
        <v>308</v>
      </c>
      <c r="M35" s="376"/>
      <c r="N35" s="376"/>
      <c r="O35" s="376">
        <v>52</v>
      </c>
      <c r="P35" s="376"/>
      <c r="Q35" s="376"/>
      <c r="R35" s="376">
        <v>52</v>
      </c>
      <c r="S35" s="376"/>
      <c r="T35" s="376"/>
      <c r="U35" s="376">
        <v>49</v>
      </c>
      <c r="V35" s="376"/>
      <c r="W35" s="376">
        <v>45</v>
      </c>
      <c r="X35" s="376"/>
      <c r="Y35" s="376"/>
      <c r="Z35" s="376">
        <v>54</v>
      </c>
      <c r="AA35" s="376"/>
      <c r="AB35" s="376"/>
      <c r="AC35" s="376">
        <v>56</v>
      </c>
      <c r="AD35" s="376"/>
      <c r="AE35" s="376"/>
      <c r="AF35" s="376" t="s">
        <v>233</v>
      </c>
      <c r="AG35" s="376"/>
      <c r="AH35" s="376"/>
      <c r="AI35" s="268">
        <v>12</v>
      </c>
      <c r="AJ35" s="239">
        <f>L35/AI35</f>
        <v>25.666666666666668</v>
      </c>
      <c r="AV35" s="269"/>
      <c r="AW35" s="359" t="s">
        <v>369</v>
      </c>
      <c r="AX35" s="359"/>
      <c r="AY35" s="359"/>
      <c r="AZ35" s="359"/>
      <c r="BA35" s="269"/>
      <c r="BB35" s="269"/>
      <c r="BC35" s="22"/>
    </row>
    <row r="36" spans="1:55" ht="18" customHeight="1">
      <c r="A36" s="26"/>
      <c r="B36" s="26"/>
      <c r="C36" s="26"/>
      <c r="D36" s="26"/>
      <c r="E36" s="26"/>
      <c r="F36" s="26"/>
      <c r="G36" s="26"/>
      <c r="H36" s="26"/>
      <c r="I36" s="196"/>
      <c r="J36" s="196"/>
      <c r="K36" s="196"/>
      <c r="L36" s="196"/>
      <c r="M36" s="26"/>
      <c r="N36" s="196"/>
      <c r="O36" s="196"/>
      <c r="P36" s="196"/>
      <c r="Q36" s="196"/>
      <c r="R36" s="196"/>
      <c r="S36" s="196"/>
      <c r="T36" s="196"/>
      <c r="U36" s="79"/>
      <c r="V36" s="79"/>
      <c r="W36" s="79"/>
      <c r="X36" s="79"/>
      <c r="Y36" s="196"/>
      <c r="Z36" s="196"/>
      <c r="AA36" s="196"/>
      <c r="AB36" s="196"/>
      <c r="AC36" s="79"/>
      <c r="AD36" s="79"/>
      <c r="AE36" s="79"/>
      <c r="AF36" s="79"/>
      <c r="AG36" s="79"/>
      <c r="AH36" s="79"/>
      <c r="AI36" s="79"/>
      <c r="AU36" s="196"/>
      <c r="BB36" s="58" t="s">
        <v>296</v>
      </c>
      <c r="BC36" s="192"/>
    </row>
    <row r="37" spans="1:55" ht="18" customHeight="1">
      <c r="A37" s="22"/>
      <c r="B37" s="22"/>
      <c r="C37" s="22"/>
      <c r="D37" s="22"/>
      <c r="E37" s="22"/>
      <c r="F37" s="22"/>
      <c r="G37" s="22"/>
      <c r="H37" s="22"/>
      <c r="I37" s="192"/>
      <c r="J37" s="192"/>
      <c r="K37" s="192"/>
      <c r="L37" s="192"/>
      <c r="M37" s="22"/>
      <c r="N37" s="212"/>
      <c r="O37" s="212"/>
      <c r="P37" s="212"/>
      <c r="Q37" s="212"/>
      <c r="R37" s="212"/>
      <c r="S37" s="212"/>
      <c r="T37" s="212"/>
      <c r="Y37" s="212"/>
      <c r="Z37" s="212"/>
      <c r="AA37" s="212"/>
      <c r="AB37" s="212"/>
      <c r="AU37" s="391" t="s">
        <v>298</v>
      </c>
      <c r="AV37" s="391"/>
      <c r="AW37" s="391"/>
      <c r="AX37" s="391"/>
      <c r="AY37" s="391"/>
      <c r="AZ37" s="391"/>
      <c r="BA37" s="391"/>
      <c r="BB37" s="391"/>
    </row>
    <row r="38" spans="1:55" ht="18" customHeight="1">
      <c r="B38" s="22"/>
      <c r="C38" s="22"/>
      <c r="D38" s="22"/>
      <c r="E38" s="22"/>
      <c r="F38" s="22"/>
      <c r="G38" s="22"/>
      <c r="H38" s="22"/>
      <c r="I38" s="192"/>
      <c r="J38" s="192"/>
      <c r="K38" s="192"/>
      <c r="L38" s="192"/>
      <c r="M38" s="22"/>
      <c r="N38" s="22"/>
      <c r="O38" s="22"/>
      <c r="P38" s="22"/>
      <c r="Q38" s="22"/>
      <c r="R38" s="91"/>
      <c r="U38" s="91"/>
      <c r="AI38" s="374"/>
      <c r="AJ38" s="374"/>
    </row>
    <row r="39" spans="1:55" ht="18" customHeight="1">
      <c r="B39" s="22"/>
      <c r="C39" s="22"/>
      <c r="D39" s="22"/>
      <c r="E39" s="22"/>
      <c r="F39" s="22"/>
      <c r="G39" s="22"/>
      <c r="H39" s="22"/>
      <c r="I39" s="192"/>
      <c r="J39" s="192"/>
      <c r="K39" s="192"/>
      <c r="L39" s="192"/>
      <c r="M39" s="22"/>
    </row>
  </sheetData>
  <mergeCells count="275">
    <mergeCell ref="AX3:BB3"/>
    <mergeCell ref="AV29:BB29"/>
    <mergeCell ref="AV30:BB30"/>
    <mergeCell ref="AV31:BB31"/>
    <mergeCell ref="AV32:BB32"/>
    <mergeCell ref="AW13:AZ13"/>
    <mergeCell ref="A3:I3"/>
    <mergeCell ref="AU37:BB37"/>
    <mergeCell ref="AU12:BB12"/>
    <mergeCell ref="AC16:AE16"/>
    <mergeCell ref="W4:Y5"/>
    <mergeCell ref="C25:J25"/>
    <mergeCell ref="R19:T19"/>
    <mergeCell ref="AU28:BB28"/>
    <mergeCell ref="AU4:BB5"/>
    <mergeCell ref="B10:H10"/>
    <mergeCell ref="AC4:AE5"/>
    <mergeCell ref="L12:N12"/>
    <mergeCell ref="O12:Q12"/>
    <mergeCell ref="R12:T12"/>
    <mergeCell ref="W12:Y12"/>
    <mergeCell ref="A4:K5"/>
    <mergeCell ref="O4:Q5"/>
    <mergeCell ref="AI4:AI5"/>
    <mergeCell ref="AF7:AH7"/>
    <mergeCell ref="R10:T10"/>
    <mergeCell ref="W10:Y10"/>
    <mergeCell ref="AF4:AH5"/>
    <mergeCell ref="R4:T5"/>
    <mergeCell ref="AC12:AE12"/>
    <mergeCell ref="B12:H12"/>
    <mergeCell ref="AU10:BB10"/>
    <mergeCell ref="AU6:AW6"/>
    <mergeCell ref="AZ6:BB6"/>
    <mergeCell ref="L10:N10"/>
    <mergeCell ref="O10:Q10"/>
    <mergeCell ref="O13:Q13"/>
    <mergeCell ref="R13:T13"/>
    <mergeCell ref="AF10:AH10"/>
    <mergeCell ref="AC15:AE15"/>
    <mergeCell ref="Z12:AB12"/>
    <mergeCell ref="AF12:AH12"/>
    <mergeCell ref="AC13:AE13"/>
    <mergeCell ref="AF13:AH13"/>
    <mergeCell ref="AC10:AE10"/>
    <mergeCell ref="AF15:AH15"/>
    <mergeCell ref="Z13:AB13"/>
    <mergeCell ref="Z15:AB15"/>
    <mergeCell ref="Z14:AB14"/>
    <mergeCell ref="AC7:AE7"/>
    <mergeCell ref="L15:N15"/>
    <mergeCell ref="O15:Q15"/>
    <mergeCell ref="R15:T15"/>
    <mergeCell ref="W15:Y15"/>
    <mergeCell ref="U15:V15"/>
    <mergeCell ref="C13:J13"/>
    <mergeCell ref="L14:N14"/>
    <mergeCell ref="O14:Q14"/>
    <mergeCell ref="R14:T14"/>
    <mergeCell ref="W14:Y14"/>
    <mergeCell ref="C14:J14"/>
    <mergeCell ref="U14:V14"/>
    <mergeCell ref="C15:J15"/>
    <mergeCell ref="C17:J17"/>
    <mergeCell ref="W13:Y13"/>
    <mergeCell ref="L13:N13"/>
    <mergeCell ref="L18:N18"/>
    <mergeCell ref="O18:Q18"/>
    <mergeCell ref="R18:T18"/>
    <mergeCell ref="W18:Y18"/>
    <mergeCell ref="Z18:AB18"/>
    <mergeCell ref="AF16:AH16"/>
    <mergeCell ref="C16:J16"/>
    <mergeCell ref="L17:N17"/>
    <mergeCell ref="O17:Q17"/>
    <mergeCell ref="R17:T17"/>
    <mergeCell ref="W17:Y17"/>
    <mergeCell ref="Z17:AB17"/>
    <mergeCell ref="U17:V17"/>
    <mergeCell ref="AC17:AE17"/>
    <mergeCell ref="AF17:AH17"/>
    <mergeCell ref="L16:N16"/>
    <mergeCell ref="O16:Q16"/>
    <mergeCell ref="R16:T16"/>
    <mergeCell ref="W16:Y16"/>
    <mergeCell ref="Z16:AB16"/>
    <mergeCell ref="C18:J18"/>
    <mergeCell ref="AC19:AE19"/>
    <mergeCell ref="AF19:AH19"/>
    <mergeCell ref="U19:V19"/>
    <mergeCell ref="W19:Y19"/>
    <mergeCell ref="C19:J19"/>
    <mergeCell ref="U20:V20"/>
    <mergeCell ref="Z19:AB19"/>
    <mergeCell ref="Z21:AB21"/>
    <mergeCell ref="U21:V21"/>
    <mergeCell ref="C20:J20"/>
    <mergeCell ref="O21:Q21"/>
    <mergeCell ref="R21:T21"/>
    <mergeCell ref="L20:N20"/>
    <mergeCell ref="O20:Q20"/>
    <mergeCell ref="R20:T20"/>
    <mergeCell ref="L22:N22"/>
    <mergeCell ref="O22:Q22"/>
    <mergeCell ref="R22:T22"/>
    <mergeCell ref="AF22:AH22"/>
    <mergeCell ref="C21:J21"/>
    <mergeCell ref="L23:N23"/>
    <mergeCell ref="O23:Q23"/>
    <mergeCell ref="R23:T23"/>
    <mergeCell ref="W23:Y23"/>
    <mergeCell ref="Z23:AB23"/>
    <mergeCell ref="AC23:AE23"/>
    <mergeCell ref="AF23:AH23"/>
    <mergeCell ref="W22:Y22"/>
    <mergeCell ref="Z22:AB22"/>
    <mergeCell ref="U22:V22"/>
    <mergeCell ref="C22:J22"/>
    <mergeCell ref="W21:Y21"/>
    <mergeCell ref="AC21:AE21"/>
    <mergeCell ref="AF21:AH21"/>
    <mergeCell ref="L21:N21"/>
    <mergeCell ref="AC22:AE22"/>
    <mergeCell ref="AC24:AE24"/>
    <mergeCell ref="AF24:AH24"/>
    <mergeCell ref="C23:J23"/>
    <mergeCell ref="L25:N25"/>
    <mergeCell ref="O25:Q25"/>
    <mergeCell ref="R25:T25"/>
    <mergeCell ref="W25:Y25"/>
    <mergeCell ref="Z25:AB25"/>
    <mergeCell ref="AC25:AE25"/>
    <mergeCell ref="AF25:AH25"/>
    <mergeCell ref="U23:V23"/>
    <mergeCell ref="U24:V24"/>
    <mergeCell ref="U25:V25"/>
    <mergeCell ref="L24:N24"/>
    <mergeCell ref="O24:Q24"/>
    <mergeCell ref="R24:T24"/>
    <mergeCell ref="W24:Y24"/>
    <mergeCell ref="Z24:AB24"/>
    <mergeCell ref="C24:J24"/>
    <mergeCell ref="AF26:AH26"/>
    <mergeCell ref="B28:H28"/>
    <mergeCell ref="L28:N28"/>
    <mergeCell ref="O28:Q28"/>
    <mergeCell ref="R28:T28"/>
    <mergeCell ref="W28:Y28"/>
    <mergeCell ref="Z28:AB28"/>
    <mergeCell ref="AC28:AE28"/>
    <mergeCell ref="AF28:AH28"/>
    <mergeCell ref="L26:N26"/>
    <mergeCell ref="O26:Q26"/>
    <mergeCell ref="R26:T26"/>
    <mergeCell ref="W26:Y26"/>
    <mergeCell ref="Z26:AB26"/>
    <mergeCell ref="AC26:AE26"/>
    <mergeCell ref="U26:V26"/>
    <mergeCell ref="U28:V28"/>
    <mergeCell ref="C26:J26"/>
    <mergeCell ref="AC29:AE29"/>
    <mergeCell ref="AF29:AH29"/>
    <mergeCell ref="C30:J30"/>
    <mergeCell ref="L30:N30"/>
    <mergeCell ref="O30:Q30"/>
    <mergeCell ref="R30:T30"/>
    <mergeCell ref="W30:Y30"/>
    <mergeCell ref="Z30:AB30"/>
    <mergeCell ref="AC30:AE30"/>
    <mergeCell ref="AF30:AH30"/>
    <mergeCell ref="C29:J29"/>
    <mergeCell ref="L29:N29"/>
    <mergeCell ref="O29:Q29"/>
    <mergeCell ref="R29:T29"/>
    <mergeCell ref="W29:Y29"/>
    <mergeCell ref="Z29:AB29"/>
    <mergeCell ref="U30:V30"/>
    <mergeCell ref="U29:V29"/>
    <mergeCell ref="AC31:AE31"/>
    <mergeCell ref="AF31:AH31"/>
    <mergeCell ref="C32:J32"/>
    <mergeCell ref="L32:N32"/>
    <mergeCell ref="O32:Q32"/>
    <mergeCell ref="R32:T32"/>
    <mergeCell ref="W32:Y32"/>
    <mergeCell ref="Z32:AB32"/>
    <mergeCell ref="AC32:AE32"/>
    <mergeCell ref="AF32:AH32"/>
    <mergeCell ref="C31:J31"/>
    <mergeCell ref="L31:N31"/>
    <mergeCell ref="O31:Q31"/>
    <mergeCell ref="R31:T31"/>
    <mergeCell ref="W31:Y31"/>
    <mergeCell ref="Z31:AB31"/>
    <mergeCell ref="U31:V31"/>
    <mergeCell ref="U32:V32"/>
    <mergeCell ref="AI38:AJ38"/>
    <mergeCell ref="AC34:AE34"/>
    <mergeCell ref="AF34:AH34"/>
    <mergeCell ref="C35:J35"/>
    <mergeCell ref="L35:N35"/>
    <mergeCell ref="O35:Q35"/>
    <mergeCell ref="R35:T35"/>
    <mergeCell ref="W35:Y35"/>
    <mergeCell ref="Z35:AB35"/>
    <mergeCell ref="AC35:AE35"/>
    <mergeCell ref="AF35:AH35"/>
    <mergeCell ref="B34:H34"/>
    <mergeCell ref="L34:N34"/>
    <mergeCell ref="O34:Q34"/>
    <mergeCell ref="R34:T34"/>
    <mergeCell ref="W34:Y34"/>
    <mergeCell ref="Z34:AB34"/>
    <mergeCell ref="U35:V35"/>
    <mergeCell ref="U34:V34"/>
    <mergeCell ref="W20:Y20"/>
    <mergeCell ref="Z20:AB20"/>
    <mergeCell ref="AC8:AE8"/>
    <mergeCell ref="AF8:AH8"/>
    <mergeCell ref="L8:N8"/>
    <mergeCell ref="O8:Q8"/>
    <mergeCell ref="R8:T8"/>
    <mergeCell ref="U8:V8"/>
    <mergeCell ref="W8:Y8"/>
    <mergeCell ref="Z8:AA8"/>
    <mergeCell ref="AC14:AE14"/>
    <mergeCell ref="AF14:AH14"/>
    <mergeCell ref="U18:V18"/>
    <mergeCell ref="U10:V10"/>
    <mergeCell ref="U12:V12"/>
    <mergeCell ref="U13:V13"/>
    <mergeCell ref="AC18:AE18"/>
    <mergeCell ref="AF18:AH18"/>
    <mergeCell ref="U16:V16"/>
    <mergeCell ref="Z10:AA10"/>
    <mergeCell ref="AC20:AE20"/>
    <mergeCell ref="AF20:AH20"/>
    <mergeCell ref="L19:N19"/>
    <mergeCell ref="O19:Q19"/>
    <mergeCell ref="A2:V2"/>
    <mergeCell ref="B6:D6"/>
    <mergeCell ref="G6:I6"/>
    <mergeCell ref="L7:N7"/>
    <mergeCell ref="O7:Q7"/>
    <mergeCell ref="AC6:AE6"/>
    <mergeCell ref="R7:T7"/>
    <mergeCell ref="U7:V7"/>
    <mergeCell ref="O6:Q6"/>
    <mergeCell ref="R6:T6"/>
    <mergeCell ref="U4:V5"/>
    <mergeCell ref="L4:M5"/>
    <mergeCell ref="L6:M6"/>
    <mergeCell ref="Z4:AA5"/>
    <mergeCell ref="W2:AJ2"/>
    <mergeCell ref="U6:V6"/>
    <mergeCell ref="AF6:AH6"/>
    <mergeCell ref="W6:Y6"/>
    <mergeCell ref="Z6:AA6"/>
    <mergeCell ref="W7:Y7"/>
    <mergeCell ref="Z7:AA7"/>
    <mergeCell ref="AW23:AZ23"/>
    <mergeCell ref="AW24:AZ24"/>
    <mergeCell ref="AW25:AZ25"/>
    <mergeCell ref="AW26:AZ26"/>
    <mergeCell ref="AW35:AZ35"/>
    <mergeCell ref="AW14:AZ14"/>
    <mergeCell ref="AW15:AZ15"/>
    <mergeCell ref="AW16:AZ16"/>
    <mergeCell ref="AW17:AZ17"/>
    <mergeCell ref="AW18:AZ18"/>
    <mergeCell ref="AW19:AZ19"/>
    <mergeCell ref="AW20:AZ20"/>
    <mergeCell ref="AW21:AZ21"/>
    <mergeCell ref="AW22:AZ22"/>
    <mergeCell ref="AU34:BB34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3" fitToWidth="2" orientation="portrait" r:id="rId1"/>
  <headerFooter scaleWithDoc="0" alignWithMargins="0">
    <oddFooter>&amp;C&amp;P</oddFooter>
  </headerFooter>
  <colBreaks count="1" manualBreakCount="1">
    <brk id="25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39"/>
  <sheetViews>
    <sheetView showGridLines="0" tabSelected="1" view="pageBreakPreview" zoomScale="60" zoomScaleNormal="71" workbookViewId="0">
      <selection activeCell="H2" sqref="H2"/>
    </sheetView>
  </sheetViews>
  <sheetFormatPr defaultColWidth="3.625" defaultRowHeight="27.95" customHeight="1"/>
  <cols>
    <col min="1" max="1" width="2.125" style="9" customWidth="1"/>
    <col min="2" max="9" width="3.625" style="9" customWidth="1"/>
    <col min="10" max="10" width="4.875" style="9" customWidth="1"/>
    <col min="11" max="11" width="0.25" style="9" hidden="1" customWidth="1"/>
    <col min="12" max="13" width="11" style="58" customWidth="1"/>
    <col min="14" max="17" width="10.625" style="58" customWidth="1"/>
    <col min="18" max="18" width="1.75" style="58" customWidth="1"/>
    <col min="19" max="20" width="10.5" style="58" customWidth="1"/>
    <col min="21" max="22" width="10.625" style="58" customWidth="1"/>
    <col min="23" max="23" width="17.5" style="58" customWidth="1"/>
    <col min="24" max="24" width="17.375" style="58" customWidth="1"/>
    <col min="25" max="26" width="3.625" style="9"/>
    <col min="27" max="27" width="3.625" style="9" customWidth="1"/>
    <col min="28" max="16384" width="3.625" style="9"/>
  </cols>
  <sheetData>
    <row r="1" spans="1:35" ht="27.95" customHeight="1">
      <c r="R1" s="88"/>
    </row>
    <row r="2" spans="1:35" s="212" customFormat="1" ht="27.95" customHeight="1">
      <c r="A2" s="361" t="s">
        <v>185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204"/>
      <c r="S2" s="370" t="s">
        <v>125</v>
      </c>
      <c r="T2" s="370"/>
      <c r="U2" s="370"/>
      <c r="V2" s="370"/>
      <c r="W2" s="370"/>
      <c r="X2" s="370"/>
    </row>
    <row r="3" spans="1:35" ht="27.95" customHeight="1" thickBot="1">
      <c r="A3" s="390" t="s">
        <v>333</v>
      </c>
      <c r="B3" s="390"/>
      <c r="C3" s="390"/>
      <c r="D3" s="390"/>
      <c r="P3" s="98"/>
      <c r="R3" s="98"/>
      <c r="S3" s="17"/>
      <c r="T3" s="17"/>
      <c r="U3" s="17"/>
      <c r="AC3" s="388" t="s">
        <v>299</v>
      </c>
      <c r="AD3" s="388"/>
      <c r="AE3" s="388"/>
      <c r="AF3" s="388"/>
      <c r="AG3" s="388"/>
      <c r="AH3" s="388"/>
    </row>
    <row r="4" spans="1:35" ht="27.95" customHeight="1">
      <c r="A4" s="411" t="s">
        <v>121</v>
      </c>
      <c r="B4" s="411"/>
      <c r="C4" s="411"/>
      <c r="D4" s="411"/>
      <c r="E4" s="411"/>
      <c r="F4" s="411"/>
      <c r="G4" s="411"/>
      <c r="H4" s="411"/>
      <c r="I4" s="411"/>
      <c r="J4" s="411"/>
      <c r="K4" s="412"/>
      <c r="L4" s="366" t="s">
        <v>126</v>
      </c>
      <c r="M4" s="385"/>
      <c r="N4" s="366" t="s">
        <v>127</v>
      </c>
      <c r="O4" s="362"/>
      <c r="P4" s="415" t="s">
        <v>128</v>
      </c>
      <c r="Q4" s="416"/>
      <c r="R4" s="78"/>
      <c r="S4" s="362" t="s">
        <v>129</v>
      </c>
      <c r="T4" s="385"/>
      <c r="U4" s="366" t="s">
        <v>234</v>
      </c>
      <c r="V4" s="385"/>
      <c r="W4" s="409" t="s">
        <v>122</v>
      </c>
      <c r="X4" s="387" t="s">
        <v>370</v>
      </c>
      <c r="Y4" s="385"/>
      <c r="Z4" s="366" t="s">
        <v>334</v>
      </c>
      <c r="AA4" s="362"/>
      <c r="AB4" s="362"/>
      <c r="AC4" s="362"/>
      <c r="AD4" s="362"/>
      <c r="AE4" s="362"/>
      <c r="AF4" s="362"/>
      <c r="AG4" s="362"/>
      <c r="AH4" s="362"/>
    </row>
    <row r="5" spans="1:35" ht="27.95" customHeight="1" thickBot="1">
      <c r="A5" s="413"/>
      <c r="B5" s="413"/>
      <c r="C5" s="413"/>
      <c r="D5" s="413"/>
      <c r="E5" s="413"/>
      <c r="F5" s="413"/>
      <c r="G5" s="413"/>
      <c r="H5" s="413"/>
      <c r="I5" s="413"/>
      <c r="J5" s="413"/>
      <c r="K5" s="414"/>
      <c r="L5" s="367"/>
      <c r="M5" s="386"/>
      <c r="N5" s="367"/>
      <c r="O5" s="368"/>
      <c r="P5" s="417"/>
      <c r="Q5" s="418"/>
      <c r="R5" s="78"/>
      <c r="S5" s="368"/>
      <c r="T5" s="386"/>
      <c r="U5" s="367"/>
      <c r="V5" s="386"/>
      <c r="W5" s="410"/>
      <c r="X5" s="367"/>
      <c r="Y5" s="386"/>
      <c r="Z5" s="367"/>
      <c r="AA5" s="368"/>
      <c r="AB5" s="368"/>
      <c r="AC5" s="368"/>
      <c r="AD5" s="368"/>
      <c r="AE5" s="368"/>
      <c r="AF5" s="368"/>
      <c r="AG5" s="368"/>
      <c r="AH5" s="368"/>
    </row>
    <row r="6" spans="1:35" ht="29.1" customHeight="1">
      <c r="A6" s="89"/>
      <c r="B6" s="331" t="s">
        <v>130</v>
      </c>
      <c r="C6" s="331"/>
      <c r="D6" s="331"/>
      <c r="E6" s="10" t="s">
        <v>292</v>
      </c>
      <c r="F6" s="11" t="s">
        <v>293</v>
      </c>
      <c r="G6" s="421" t="s">
        <v>335</v>
      </c>
      <c r="H6" s="421"/>
      <c r="I6" s="421"/>
      <c r="J6" s="119"/>
      <c r="K6" s="95"/>
      <c r="L6" s="419">
        <f>SUM(N6:V6)</f>
        <v>2881</v>
      </c>
      <c r="M6" s="420"/>
      <c r="N6" s="404">
        <v>917</v>
      </c>
      <c r="O6" s="404"/>
      <c r="P6" s="404">
        <v>970</v>
      </c>
      <c r="Q6" s="404"/>
      <c r="R6" s="57"/>
      <c r="S6" s="404">
        <v>949</v>
      </c>
      <c r="T6" s="404"/>
      <c r="U6" s="404">
        <v>45</v>
      </c>
      <c r="V6" s="404"/>
      <c r="W6" s="216">
        <v>133</v>
      </c>
      <c r="X6" s="32">
        <f>L6/W6</f>
        <v>21.661654135338345</v>
      </c>
      <c r="Y6" s="95"/>
      <c r="Z6" s="331" t="s">
        <v>130</v>
      </c>
      <c r="AA6" s="331"/>
      <c r="AB6" s="331"/>
      <c r="AC6" s="10" t="s">
        <v>292</v>
      </c>
      <c r="AD6" s="11" t="s">
        <v>293</v>
      </c>
      <c r="AE6" s="421" t="s">
        <v>335</v>
      </c>
      <c r="AF6" s="421"/>
      <c r="AG6" s="421"/>
      <c r="AH6" s="119"/>
    </row>
    <row r="7" spans="1:35" s="43" customFormat="1" ht="29.1" customHeight="1">
      <c r="A7" s="78"/>
      <c r="B7" s="78"/>
      <c r="C7" s="78"/>
      <c r="D7" s="78"/>
      <c r="E7" s="37" t="s">
        <v>292</v>
      </c>
      <c r="F7" s="38" t="s">
        <v>294</v>
      </c>
      <c r="G7" s="78"/>
      <c r="H7" s="313"/>
      <c r="I7" s="313"/>
      <c r="J7" s="313"/>
      <c r="K7" s="42"/>
      <c r="L7" s="428">
        <v>2869</v>
      </c>
      <c r="M7" s="404"/>
      <c r="N7" s="394">
        <v>928</v>
      </c>
      <c r="O7" s="394"/>
      <c r="P7" s="394">
        <v>902</v>
      </c>
      <c r="Q7" s="394"/>
      <c r="R7" s="57"/>
      <c r="S7" s="394">
        <v>998</v>
      </c>
      <c r="T7" s="394"/>
      <c r="U7" s="394">
        <v>41</v>
      </c>
      <c r="V7" s="394"/>
      <c r="W7" s="57">
        <v>125</v>
      </c>
      <c r="X7" s="32">
        <f>L7/W7</f>
        <v>22.952000000000002</v>
      </c>
      <c r="Y7" s="195"/>
      <c r="Z7" s="193"/>
      <c r="AA7" s="193"/>
      <c r="AB7" s="193"/>
      <c r="AC7" s="37" t="s">
        <v>292</v>
      </c>
      <c r="AD7" s="38" t="s">
        <v>294</v>
      </c>
      <c r="AE7" s="193"/>
      <c r="AF7" s="313"/>
      <c r="AG7" s="313"/>
      <c r="AH7" s="313"/>
    </row>
    <row r="8" spans="1:35" s="43" customFormat="1" ht="29.1" customHeight="1">
      <c r="A8" s="47"/>
      <c r="B8" s="47"/>
      <c r="C8" s="47"/>
      <c r="D8" s="47"/>
      <c r="E8" s="113" t="s">
        <v>157</v>
      </c>
      <c r="F8" s="114" t="s">
        <v>295</v>
      </c>
      <c r="G8" s="47"/>
      <c r="H8" s="384"/>
      <c r="I8" s="384"/>
      <c r="J8" s="429"/>
      <c r="K8" s="48"/>
      <c r="L8" s="401">
        <f>SUM(N8:V8)</f>
        <v>2715</v>
      </c>
      <c r="M8" s="401"/>
      <c r="N8" s="396">
        <v>867</v>
      </c>
      <c r="O8" s="396"/>
      <c r="P8" s="396">
        <v>933</v>
      </c>
      <c r="Q8" s="396"/>
      <c r="R8" s="118"/>
      <c r="S8" s="396">
        <v>874</v>
      </c>
      <c r="T8" s="396"/>
      <c r="U8" s="396">
        <v>41</v>
      </c>
      <c r="V8" s="396"/>
      <c r="W8" s="118">
        <v>111</v>
      </c>
      <c r="X8" s="32">
        <f>L8/W8</f>
        <v>24.45945945945946</v>
      </c>
      <c r="Y8" s="48"/>
      <c r="Z8" s="208"/>
      <c r="AA8" s="208"/>
      <c r="AB8" s="208"/>
      <c r="AC8" s="113" t="s">
        <v>157</v>
      </c>
      <c r="AD8" s="114" t="s">
        <v>295</v>
      </c>
      <c r="AE8" s="208"/>
      <c r="AF8" s="384"/>
      <c r="AG8" s="384"/>
      <c r="AH8" s="384"/>
      <c r="AI8" s="193"/>
    </row>
    <row r="9" spans="1:35" ht="29.1" customHeight="1">
      <c r="A9" s="89"/>
      <c r="B9" s="89"/>
      <c r="C9" s="89"/>
      <c r="D9" s="89"/>
      <c r="E9" s="89"/>
      <c r="F9" s="89"/>
      <c r="G9" s="89"/>
      <c r="H9" s="89"/>
      <c r="I9" s="89"/>
      <c r="J9" s="89"/>
      <c r="K9" s="95"/>
      <c r="L9" s="218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8"/>
      <c r="Y9" s="95"/>
      <c r="Z9" s="192"/>
      <c r="AA9" s="192"/>
      <c r="AB9" s="192"/>
      <c r="AC9" s="192"/>
      <c r="AD9" s="192"/>
      <c r="AE9" s="192"/>
      <c r="AF9" s="192"/>
      <c r="AG9" s="192"/>
      <c r="AH9" s="192"/>
    </row>
    <row r="10" spans="1:35" s="49" customFormat="1" ht="29.1" customHeight="1">
      <c r="A10" s="47"/>
      <c r="B10" s="380" t="s">
        <v>22</v>
      </c>
      <c r="C10" s="380"/>
      <c r="D10" s="380"/>
      <c r="E10" s="380"/>
      <c r="F10" s="380"/>
      <c r="G10" s="380"/>
      <c r="H10" s="380"/>
      <c r="I10" s="47"/>
      <c r="J10" s="47"/>
      <c r="K10" s="48"/>
      <c r="L10" s="395">
        <f>SUM(L12+L22)</f>
        <v>2594</v>
      </c>
      <c r="M10" s="396"/>
      <c r="N10" s="396">
        <f>SUM(N12+N22)</f>
        <v>826</v>
      </c>
      <c r="O10" s="396"/>
      <c r="P10" s="396">
        <f>SUM(P12+P22)</f>
        <v>876</v>
      </c>
      <c r="Q10" s="396"/>
      <c r="R10" s="118">
        <v>912</v>
      </c>
      <c r="S10" s="396">
        <f>SUM(S12+S22)</f>
        <v>855</v>
      </c>
      <c r="T10" s="396"/>
      <c r="U10" s="396">
        <v>41</v>
      </c>
      <c r="V10" s="396"/>
      <c r="W10" s="118">
        <f>W12+W22</f>
        <v>105</v>
      </c>
      <c r="X10" s="32">
        <f>L10/W10</f>
        <v>24.704761904761906</v>
      </c>
      <c r="Y10" s="48"/>
      <c r="Z10" s="432" t="s">
        <v>124</v>
      </c>
      <c r="AA10" s="380"/>
      <c r="AB10" s="380"/>
      <c r="AC10" s="380"/>
      <c r="AD10" s="380"/>
      <c r="AE10" s="380"/>
      <c r="AF10" s="380"/>
      <c r="AG10" s="208"/>
      <c r="AH10" s="208"/>
    </row>
    <row r="11" spans="1:35" ht="29.1" customHeight="1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95"/>
      <c r="L11" s="218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9"/>
      <c r="Y11" s="95"/>
      <c r="Z11" s="192"/>
      <c r="AA11" s="192"/>
      <c r="AB11" s="192"/>
      <c r="AC11" s="192"/>
      <c r="AD11" s="192"/>
      <c r="AE11" s="192"/>
      <c r="AF11" s="192"/>
      <c r="AG11" s="192"/>
      <c r="AH11" s="192"/>
    </row>
    <row r="12" spans="1:35" s="14" customFormat="1" ht="29.1" customHeight="1">
      <c r="A12" s="45"/>
      <c r="B12" s="383" t="s">
        <v>224</v>
      </c>
      <c r="C12" s="383"/>
      <c r="D12" s="383"/>
      <c r="E12" s="383"/>
      <c r="F12" s="383"/>
      <c r="G12" s="383"/>
      <c r="H12" s="383"/>
      <c r="I12" s="45"/>
      <c r="J12" s="45"/>
      <c r="K12" s="31"/>
      <c r="L12" s="408">
        <f>SUM(L13:M20)</f>
        <v>2532</v>
      </c>
      <c r="M12" s="401"/>
      <c r="N12" s="401">
        <f>SUM(N13:O20)</f>
        <v>804</v>
      </c>
      <c r="O12" s="401"/>
      <c r="P12" s="401">
        <f>SUM(P13:Q20)</f>
        <v>855</v>
      </c>
      <c r="Q12" s="401"/>
      <c r="R12" s="129"/>
      <c r="S12" s="401">
        <f>SUM(S13:T20)</f>
        <v>836</v>
      </c>
      <c r="T12" s="401"/>
      <c r="U12" s="401">
        <f>SUM(U13:V20)</f>
        <v>37</v>
      </c>
      <c r="V12" s="401"/>
      <c r="W12" s="129">
        <f>SUM(W13:W20)</f>
        <v>83</v>
      </c>
      <c r="X12" s="32">
        <f>L12/W12</f>
        <v>30.506024096385541</v>
      </c>
      <c r="Y12" s="31"/>
      <c r="Z12" s="383" t="s">
        <v>224</v>
      </c>
      <c r="AA12" s="383"/>
      <c r="AB12" s="383"/>
      <c r="AC12" s="383"/>
      <c r="AD12" s="383"/>
      <c r="AE12" s="383"/>
      <c r="AF12" s="383"/>
      <c r="AG12" s="45"/>
      <c r="AH12" s="45"/>
    </row>
    <row r="13" spans="1:35" ht="29.1" customHeight="1">
      <c r="A13" s="89"/>
      <c r="B13" s="89"/>
      <c r="C13" s="405" t="s">
        <v>131</v>
      </c>
      <c r="D13" s="405"/>
      <c r="E13" s="405"/>
      <c r="F13" s="405"/>
      <c r="G13" s="405"/>
      <c r="H13" s="405"/>
      <c r="I13" s="405"/>
      <c r="J13" s="405"/>
      <c r="K13" s="95"/>
      <c r="L13" s="399">
        <v>320</v>
      </c>
      <c r="M13" s="400"/>
      <c r="N13" s="400">
        <v>112</v>
      </c>
      <c r="O13" s="400"/>
      <c r="P13" s="400">
        <v>102</v>
      </c>
      <c r="Q13" s="400"/>
      <c r="R13" s="213">
        <v>94</v>
      </c>
      <c r="S13" s="400">
        <v>94</v>
      </c>
      <c r="T13" s="400"/>
      <c r="U13" s="400">
        <v>12</v>
      </c>
      <c r="V13" s="400"/>
      <c r="W13" s="213">
        <v>10</v>
      </c>
      <c r="X13" s="32">
        <f t="shared" ref="X13:X20" si="0">L13/W13</f>
        <v>32</v>
      </c>
      <c r="Y13" s="95"/>
      <c r="Z13" s="192"/>
      <c r="AA13" s="405" t="s">
        <v>131</v>
      </c>
      <c r="AB13" s="405"/>
      <c r="AC13" s="405"/>
      <c r="AD13" s="405"/>
      <c r="AE13" s="405"/>
      <c r="AF13" s="405"/>
      <c r="AG13" s="405"/>
      <c r="AH13" s="405"/>
    </row>
    <row r="14" spans="1:35" ht="29.1" customHeight="1">
      <c r="A14" s="89"/>
      <c r="B14" s="89"/>
      <c r="C14" s="405" t="s">
        <v>114</v>
      </c>
      <c r="D14" s="405"/>
      <c r="E14" s="405"/>
      <c r="F14" s="405"/>
      <c r="G14" s="405"/>
      <c r="H14" s="405"/>
      <c r="I14" s="405"/>
      <c r="J14" s="405"/>
      <c r="K14" s="95"/>
      <c r="L14" s="399">
        <v>426</v>
      </c>
      <c r="M14" s="400"/>
      <c r="N14" s="400">
        <v>136</v>
      </c>
      <c r="O14" s="400"/>
      <c r="P14" s="400">
        <v>148</v>
      </c>
      <c r="Q14" s="400"/>
      <c r="R14" s="213">
        <v>140</v>
      </c>
      <c r="S14" s="400">
        <v>140</v>
      </c>
      <c r="T14" s="400"/>
      <c r="U14" s="400">
        <v>2</v>
      </c>
      <c r="V14" s="400"/>
      <c r="W14" s="213">
        <v>13</v>
      </c>
      <c r="X14" s="32">
        <f t="shared" si="0"/>
        <v>32.769230769230766</v>
      </c>
      <c r="Y14" s="95"/>
      <c r="Z14" s="192"/>
      <c r="AA14" s="405" t="s">
        <v>114</v>
      </c>
      <c r="AB14" s="405"/>
      <c r="AC14" s="405"/>
      <c r="AD14" s="405"/>
      <c r="AE14" s="405"/>
      <c r="AF14" s="405"/>
      <c r="AG14" s="405"/>
      <c r="AH14" s="405"/>
    </row>
    <row r="15" spans="1:35" ht="29.1" customHeight="1">
      <c r="A15" s="89"/>
      <c r="B15" s="89"/>
      <c r="C15" s="405" t="s">
        <v>116</v>
      </c>
      <c r="D15" s="405"/>
      <c r="E15" s="405"/>
      <c r="F15" s="405"/>
      <c r="G15" s="405"/>
      <c r="H15" s="405"/>
      <c r="I15" s="405"/>
      <c r="J15" s="405"/>
      <c r="K15" s="95"/>
      <c r="L15" s="399">
        <v>440</v>
      </c>
      <c r="M15" s="400"/>
      <c r="N15" s="400">
        <v>156</v>
      </c>
      <c r="O15" s="400"/>
      <c r="P15" s="400">
        <v>151</v>
      </c>
      <c r="Q15" s="400"/>
      <c r="R15" s="213"/>
      <c r="S15" s="400">
        <v>128</v>
      </c>
      <c r="T15" s="400"/>
      <c r="U15" s="400">
        <v>5</v>
      </c>
      <c r="V15" s="400"/>
      <c r="W15" s="213">
        <v>14</v>
      </c>
      <c r="X15" s="32">
        <f t="shared" si="0"/>
        <v>31.428571428571427</v>
      </c>
      <c r="Y15" s="95"/>
      <c r="Z15" s="192"/>
      <c r="AA15" s="405" t="s">
        <v>116</v>
      </c>
      <c r="AB15" s="405"/>
      <c r="AC15" s="405"/>
      <c r="AD15" s="405"/>
      <c r="AE15" s="405"/>
      <c r="AF15" s="405"/>
      <c r="AG15" s="405"/>
      <c r="AH15" s="405"/>
    </row>
    <row r="16" spans="1:35" ht="29.1" customHeight="1">
      <c r="A16" s="89"/>
      <c r="B16" s="89"/>
      <c r="C16" s="405" t="s">
        <v>117</v>
      </c>
      <c r="D16" s="405"/>
      <c r="E16" s="405"/>
      <c r="F16" s="405"/>
      <c r="G16" s="405"/>
      <c r="H16" s="405"/>
      <c r="I16" s="405"/>
      <c r="J16" s="405"/>
      <c r="K16" s="95"/>
      <c r="L16" s="399">
        <v>356</v>
      </c>
      <c r="M16" s="400"/>
      <c r="N16" s="400">
        <v>115</v>
      </c>
      <c r="O16" s="400"/>
      <c r="P16" s="400">
        <v>109</v>
      </c>
      <c r="Q16" s="400"/>
      <c r="R16" s="213"/>
      <c r="S16" s="400">
        <v>130</v>
      </c>
      <c r="T16" s="400"/>
      <c r="U16" s="400">
        <v>2</v>
      </c>
      <c r="V16" s="400"/>
      <c r="W16" s="213">
        <v>11</v>
      </c>
      <c r="X16" s="32">
        <f t="shared" si="0"/>
        <v>32.363636363636367</v>
      </c>
      <c r="Y16" s="95"/>
      <c r="Z16" s="192"/>
      <c r="AA16" s="405" t="s">
        <v>117</v>
      </c>
      <c r="AB16" s="405"/>
      <c r="AC16" s="405"/>
      <c r="AD16" s="405"/>
      <c r="AE16" s="405"/>
      <c r="AF16" s="405"/>
      <c r="AG16" s="405"/>
      <c r="AH16" s="405"/>
    </row>
    <row r="17" spans="1:35" ht="29.1" customHeight="1">
      <c r="A17" s="89"/>
      <c r="B17" s="89"/>
      <c r="C17" s="405" t="s">
        <v>118</v>
      </c>
      <c r="D17" s="405"/>
      <c r="E17" s="405"/>
      <c r="F17" s="405"/>
      <c r="G17" s="405"/>
      <c r="H17" s="405"/>
      <c r="I17" s="405"/>
      <c r="J17" s="405"/>
      <c r="K17" s="95"/>
      <c r="L17" s="399">
        <v>117</v>
      </c>
      <c r="M17" s="400"/>
      <c r="N17" s="400">
        <v>30</v>
      </c>
      <c r="O17" s="400"/>
      <c r="P17" s="400">
        <v>41</v>
      </c>
      <c r="Q17" s="400"/>
      <c r="R17" s="213"/>
      <c r="S17" s="400">
        <v>44</v>
      </c>
      <c r="T17" s="400"/>
      <c r="U17" s="400">
        <v>2</v>
      </c>
      <c r="V17" s="400"/>
      <c r="W17" s="213">
        <v>5</v>
      </c>
      <c r="X17" s="32">
        <f t="shared" si="0"/>
        <v>23.4</v>
      </c>
      <c r="Y17" s="95"/>
      <c r="Z17" s="192"/>
      <c r="AA17" s="405" t="s">
        <v>118</v>
      </c>
      <c r="AB17" s="405"/>
      <c r="AC17" s="405"/>
      <c r="AD17" s="405"/>
      <c r="AE17" s="405"/>
      <c r="AF17" s="405"/>
      <c r="AG17" s="405"/>
      <c r="AH17" s="405"/>
    </row>
    <row r="18" spans="1:35" ht="29.1" customHeight="1">
      <c r="A18" s="89"/>
      <c r="B18" s="89"/>
      <c r="C18" s="405" t="s">
        <v>113</v>
      </c>
      <c r="D18" s="405"/>
      <c r="E18" s="405"/>
      <c r="F18" s="405"/>
      <c r="G18" s="405"/>
      <c r="H18" s="405"/>
      <c r="I18" s="405"/>
      <c r="J18" s="405"/>
      <c r="K18" s="95"/>
      <c r="L18" s="399">
        <v>474</v>
      </c>
      <c r="M18" s="400"/>
      <c r="N18" s="400">
        <v>132</v>
      </c>
      <c r="O18" s="400"/>
      <c r="P18" s="400">
        <v>157</v>
      </c>
      <c r="Q18" s="400"/>
      <c r="R18" s="213"/>
      <c r="S18" s="400">
        <v>175</v>
      </c>
      <c r="T18" s="400"/>
      <c r="U18" s="400">
        <v>10</v>
      </c>
      <c r="V18" s="400"/>
      <c r="W18" s="213">
        <v>15</v>
      </c>
      <c r="X18" s="32">
        <f t="shared" si="0"/>
        <v>31.6</v>
      </c>
      <c r="Y18" s="95"/>
      <c r="Z18" s="192"/>
      <c r="AA18" s="405" t="s">
        <v>113</v>
      </c>
      <c r="AB18" s="405"/>
      <c r="AC18" s="405"/>
      <c r="AD18" s="405"/>
      <c r="AE18" s="405"/>
      <c r="AF18" s="405"/>
      <c r="AG18" s="405"/>
      <c r="AH18" s="405"/>
    </row>
    <row r="19" spans="1:35" ht="29.1" customHeight="1">
      <c r="A19" s="89"/>
      <c r="B19" s="89"/>
      <c r="C19" s="405" t="s">
        <v>115</v>
      </c>
      <c r="D19" s="405"/>
      <c r="E19" s="405"/>
      <c r="F19" s="405"/>
      <c r="G19" s="405"/>
      <c r="H19" s="405"/>
      <c r="I19" s="405"/>
      <c r="J19" s="405"/>
      <c r="K19" s="95"/>
      <c r="L19" s="399">
        <v>15</v>
      </c>
      <c r="M19" s="400"/>
      <c r="N19" s="400">
        <v>5</v>
      </c>
      <c r="O19" s="400"/>
      <c r="P19" s="400">
        <v>6</v>
      </c>
      <c r="Q19" s="400"/>
      <c r="R19" s="213"/>
      <c r="S19" s="400">
        <v>4</v>
      </c>
      <c r="T19" s="400"/>
      <c r="U19" s="396" t="s">
        <v>235</v>
      </c>
      <c r="V19" s="396"/>
      <c r="W19" s="213">
        <v>3</v>
      </c>
      <c r="X19" s="32">
        <f t="shared" si="0"/>
        <v>5</v>
      </c>
      <c r="Y19" s="95"/>
      <c r="Z19" s="192"/>
      <c r="AA19" s="405" t="s">
        <v>115</v>
      </c>
      <c r="AB19" s="405"/>
      <c r="AC19" s="405"/>
      <c r="AD19" s="405"/>
      <c r="AE19" s="405"/>
      <c r="AF19" s="405"/>
      <c r="AG19" s="405"/>
      <c r="AH19" s="405"/>
    </row>
    <row r="20" spans="1:35" ht="29.1" customHeight="1">
      <c r="A20" s="89"/>
      <c r="B20" s="89"/>
      <c r="C20" s="405" t="s">
        <v>119</v>
      </c>
      <c r="D20" s="405"/>
      <c r="E20" s="405"/>
      <c r="F20" s="405"/>
      <c r="G20" s="405"/>
      <c r="H20" s="405"/>
      <c r="I20" s="405"/>
      <c r="J20" s="406"/>
      <c r="K20" s="95"/>
      <c r="L20" s="400">
        <v>384</v>
      </c>
      <c r="M20" s="361"/>
      <c r="N20" s="400">
        <v>118</v>
      </c>
      <c r="O20" s="400"/>
      <c r="P20" s="400">
        <v>141</v>
      </c>
      <c r="Q20" s="400"/>
      <c r="R20" s="213"/>
      <c r="S20" s="400">
        <v>121</v>
      </c>
      <c r="T20" s="400"/>
      <c r="U20" s="400">
        <v>4</v>
      </c>
      <c r="V20" s="400"/>
      <c r="W20" s="213">
        <v>12</v>
      </c>
      <c r="X20" s="32">
        <f t="shared" si="0"/>
        <v>32</v>
      </c>
      <c r="Y20" s="95"/>
      <c r="Z20" s="192"/>
      <c r="AA20" s="405" t="s">
        <v>119</v>
      </c>
      <c r="AB20" s="405"/>
      <c r="AC20" s="405"/>
      <c r="AD20" s="405"/>
      <c r="AE20" s="405"/>
      <c r="AF20" s="405"/>
      <c r="AG20" s="405"/>
      <c r="AH20" s="405"/>
      <c r="AI20" s="192"/>
    </row>
    <row r="21" spans="1:35" ht="29.1" customHeight="1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95"/>
      <c r="L21" s="218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32"/>
      <c r="Y21" s="95"/>
      <c r="Z21" s="192"/>
      <c r="AA21" s="192"/>
      <c r="AB21" s="192"/>
      <c r="AC21" s="192"/>
      <c r="AD21" s="192"/>
      <c r="AE21" s="192"/>
      <c r="AF21" s="192"/>
      <c r="AG21" s="192"/>
      <c r="AH21" s="192"/>
    </row>
    <row r="22" spans="1:35" s="49" customFormat="1" ht="29.1" customHeight="1">
      <c r="A22" s="47"/>
      <c r="B22" s="407" t="s">
        <v>112</v>
      </c>
      <c r="C22" s="407"/>
      <c r="D22" s="407"/>
      <c r="E22" s="407"/>
      <c r="F22" s="407"/>
      <c r="G22" s="407"/>
      <c r="H22" s="407"/>
      <c r="I22" s="47"/>
      <c r="J22" s="47"/>
      <c r="K22" s="48"/>
      <c r="L22" s="395">
        <f>SUM(L23:M26)</f>
        <v>62</v>
      </c>
      <c r="M22" s="396"/>
      <c r="N22" s="396">
        <f>SUM(N23:O26)</f>
        <v>22</v>
      </c>
      <c r="O22" s="396"/>
      <c r="P22" s="396">
        <f>SUM(P23:Q26)</f>
        <v>21</v>
      </c>
      <c r="Q22" s="396"/>
      <c r="R22" s="118"/>
      <c r="S22" s="396">
        <f>SUM(S23:T26)</f>
        <v>19</v>
      </c>
      <c r="T22" s="396"/>
      <c r="U22" s="396" t="s">
        <v>243</v>
      </c>
      <c r="V22" s="396"/>
      <c r="W22" s="118">
        <f>SUM(W23:W26)</f>
        <v>22</v>
      </c>
      <c r="X22" s="130">
        <f>L22/W22</f>
        <v>2.8181818181818183</v>
      </c>
      <c r="Y22" s="48"/>
      <c r="Z22" s="407" t="s">
        <v>112</v>
      </c>
      <c r="AA22" s="407"/>
      <c r="AB22" s="407"/>
      <c r="AC22" s="407"/>
      <c r="AD22" s="407"/>
      <c r="AE22" s="407"/>
      <c r="AF22" s="407"/>
      <c r="AG22" s="208"/>
      <c r="AH22" s="208"/>
    </row>
    <row r="23" spans="1:35" s="43" customFormat="1" ht="29.1" customHeight="1">
      <c r="A23" s="78"/>
      <c r="B23" s="78"/>
      <c r="C23" s="426" t="s">
        <v>209</v>
      </c>
      <c r="D23" s="426"/>
      <c r="E23" s="426"/>
      <c r="F23" s="426"/>
      <c r="G23" s="426"/>
      <c r="H23" s="426"/>
      <c r="I23" s="426"/>
      <c r="J23" s="426"/>
      <c r="K23" s="42"/>
      <c r="L23" s="397">
        <v>17</v>
      </c>
      <c r="M23" s="398"/>
      <c r="N23" s="398">
        <v>6</v>
      </c>
      <c r="O23" s="398"/>
      <c r="P23" s="398">
        <v>6</v>
      </c>
      <c r="Q23" s="398"/>
      <c r="R23" s="131"/>
      <c r="S23" s="398">
        <v>5</v>
      </c>
      <c r="T23" s="398"/>
      <c r="U23" s="398" t="s">
        <v>235</v>
      </c>
      <c r="V23" s="398"/>
      <c r="W23" s="132">
        <v>7</v>
      </c>
      <c r="X23" s="130">
        <f>L23/W23</f>
        <v>2.4285714285714284</v>
      </c>
      <c r="Y23" s="195"/>
      <c r="Z23" s="193"/>
      <c r="AA23" s="426" t="s">
        <v>209</v>
      </c>
      <c r="AB23" s="426"/>
      <c r="AC23" s="426"/>
      <c r="AD23" s="426"/>
      <c r="AE23" s="426"/>
      <c r="AF23" s="426"/>
      <c r="AG23" s="426"/>
      <c r="AH23" s="426"/>
    </row>
    <row r="24" spans="1:35" s="43" customFormat="1" ht="29.1" customHeight="1">
      <c r="A24" s="78"/>
      <c r="B24" s="78"/>
      <c r="C24" s="427" t="s">
        <v>211</v>
      </c>
      <c r="D24" s="427"/>
      <c r="E24" s="427"/>
      <c r="F24" s="427"/>
      <c r="G24" s="427"/>
      <c r="H24" s="427"/>
      <c r="I24" s="427"/>
      <c r="J24" s="427"/>
      <c r="K24" s="42"/>
      <c r="L24" s="397">
        <v>7</v>
      </c>
      <c r="M24" s="398"/>
      <c r="N24" s="398">
        <v>3</v>
      </c>
      <c r="O24" s="398"/>
      <c r="P24" s="398">
        <v>1</v>
      </c>
      <c r="Q24" s="398"/>
      <c r="R24" s="131"/>
      <c r="S24" s="398">
        <v>3</v>
      </c>
      <c r="T24" s="398"/>
      <c r="U24" s="398" t="s">
        <v>243</v>
      </c>
      <c r="V24" s="398"/>
      <c r="W24" s="132">
        <v>3</v>
      </c>
      <c r="X24" s="130">
        <f>L24/W24</f>
        <v>2.3333333333333335</v>
      </c>
      <c r="Y24" s="195"/>
      <c r="Z24" s="193"/>
      <c r="AA24" s="425" t="s">
        <v>211</v>
      </c>
      <c r="AB24" s="425"/>
      <c r="AC24" s="425"/>
      <c r="AD24" s="425"/>
      <c r="AE24" s="425"/>
      <c r="AF24" s="425"/>
      <c r="AG24" s="425"/>
      <c r="AH24" s="425"/>
    </row>
    <row r="25" spans="1:35" s="43" customFormat="1" ht="29.1" customHeight="1">
      <c r="A25" s="78"/>
      <c r="B25" s="78"/>
      <c r="C25" s="425" t="s">
        <v>213</v>
      </c>
      <c r="D25" s="425"/>
      <c r="E25" s="425"/>
      <c r="F25" s="425"/>
      <c r="G25" s="425"/>
      <c r="H25" s="425"/>
      <c r="I25" s="425"/>
      <c r="J25" s="425"/>
      <c r="K25" s="42"/>
      <c r="L25" s="397">
        <v>3</v>
      </c>
      <c r="M25" s="398"/>
      <c r="N25" s="398">
        <v>1</v>
      </c>
      <c r="O25" s="398"/>
      <c r="P25" s="398" t="s">
        <v>235</v>
      </c>
      <c r="Q25" s="398"/>
      <c r="R25" s="131"/>
      <c r="S25" s="398">
        <v>2</v>
      </c>
      <c r="T25" s="398"/>
      <c r="U25" s="398" t="s">
        <v>243</v>
      </c>
      <c r="V25" s="398"/>
      <c r="W25" s="132">
        <v>3</v>
      </c>
      <c r="X25" s="130">
        <f>L25/W25</f>
        <v>1</v>
      </c>
      <c r="Y25" s="195"/>
      <c r="Z25" s="193"/>
      <c r="AA25" s="431" t="s">
        <v>367</v>
      </c>
      <c r="AB25" s="431"/>
      <c r="AC25" s="431"/>
      <c r="AD25" s="431"/>
      <c r="AE25" s="431"/>
      <c r="AF25" s="431"/>
      <c r="AG25" s="431"/>
      <c r="AH25" s="431"/>
    </row>
    <row r="26" spans="1:35" s="43" customFormat="1" ht="29.1" customHeight="1">
      <c r="A26" s="78"/>
      <c r="B26" s="78"/>
      <c r="C26" s="426" t="s">
        <v>207</v>
      </c>
      <c r="D26" s="426"/>
      <c r="E26" s="426"/>
      <c r="F26" s="426"/>
      <c r="G26" s="426"/>
      <c r="H26" s="426"/>
      <c r="I26" s="426"/>
      <c r="J26" s="426"/>
      <c r="K26" s="42"/>
      <c r="L26" s="397">
        <v>35</v>
      </c>
      <c r="M26" s="398"/>
      <c r="N26" s="398">
        <v>12</v>
      </c>
      <c r="O26" s="398"/>
      <c r="P26" s="398">
        <v>14</v>
      </c>
      <c r="Q26" s="398"/>
      <c r="R26" s="131"/>
      <c r="S26" s="398">
        <v>9</v>
      </c>
      <c r="T26" s="398"/>
      <c r="U26" s="398" t="s">
        <v>243</v>
      </c>
      <c r="V26" s="398"/>
      <c r="W26" s="132">
        <v>9</v>
      </c>
      <c r="X26" s="130">
        <f>L26/W26</f>
        <v>3.8888888888888888</v>
      </c>
      <c r="Y26" s="195"/>
      <c r="Z26" s="193"/>
      <c r="AA26" s="426" t="s">
        <v>207</v>
      </c>
      <c r="AB26" s="426"/>
      <c r="AC26" s="426"/>
      <c r="AD26" s="426"/>
      <c r="AE26" s="426"/>
      <c r="AF26" s="426"/>
      <c r="AG26" s="426"/>
      <c r="AH26" s="426"/>
    </row>
    <row r="27" spans="1:35" ht="29.1" customHeight="1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95"/>
      <c r="L27" s="218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32"/>
      <c r="Y27" s="95"/>
      <c r="Z27" s="192"/>
      <c r="AA27" s="192"/>
      <c r="AB27" s="192"/>
      <c r="AC27" s="192"/>
      <c r="AD27" s="192"/>
      <c r="AE27" s="192"/>
      <c r="AF27" s="192"/>
      <c r="AG27" s="192"/>
      <c r="AH27" s="192"/>
    </row>
    <row r="28" spans="1:35" s="14" customFormat="1" ht="29.1" customHeight="1">
      <c r="A28" s="45"/>
      <c r="B28" s="377" t="s">
        <v>132</v>
      </c>
      <c r="C28" s="377"/>
      <c r="D28" s="377"/>
      <c r="E28" s="377"/>
      <c r="F28" s="377"/>
      <c r="G28" s="377"/>
      <c r="H28" s="377"/>
      <c r="I28" s="45"/>
      <c r="J28" s="45"/>
      <c r="K28" s="31"/>
      <c r="L28" s="408">
        <f>L29</f>
        <v>140</v>
      </c>
      <c r="M28" s="401"/>
      <c r="N28" s="402">
        <f>N29</f>
        <v>41</v>
      </c>
      <c r="O28" s="402"/>
      <c r="P28" s="402">
        <f>P29</f>
        <v>57</v>
      </c>
      <c r="Q28" s="402"/>
      <c r="R28" s="133">
        <v>37</v>
      </c>
      <c r="S28" s="402">
        <f>S29</f>
        <v>42</v>
      </c>
      <c r="T28" s="402"/>
      <c r="U28" s="402" t="s">
        <v>236</v>
      </c>
      <c r="V28" s="402"/>
      <c r="W28" s="129">
        <f>W29</f>
        <v>6</v>
      </c>
      <c r="X28" s="32">
        <f>L28/W28</f>
        <v>23.333333333333332</v>
      </c>
      <c r="Y28" s="31"/>
      <c r="Z28" s="377" t="s">
        <v>132</v>
      </c>
      <c r="AA28" s="377"/>
      <c r="AB28" s="377"/>
      <c r="AC28" s="377"/>
      <c r="AD28" s="377"/>
      <c r="AE28" s="377"/>
      <c r="AF28" s="377"/>
      <c r="AG28" s="45"/>
      <c r="AH28" s="45"/>
    </row>
    <row r="29" spans="1:35" ht="29.1" customHeight="1" thickBot="1">
      <c r="A29" s="81"/>
      <c r="B29" s="81"/>
      <c r="C29" s="413" t="s">
        <v>120</v>
      </c>
      <c r="D29" s="413"/>
      <c r="E29" s="413"/>
      <c r="F29" s="413"/>
      <c r="G29" s="413"/>
      <c r="H29" s="413"/>
      <c r="I29" s="413"/>
      <c r="J29" s="413"/>
      <c r="K29" s="82"/>
      <c r="L29" s="424">
        <v>140</v>
      </c>
      <c r="M29" s="403"/>
      <c r="N29" s="403">
        <v>41</v>
      </c>
      <c r="O29" s="403"/>
      <c r="P29" s="403">
        <v>57</v>
      </c>
      <c r="Q29" s="403"/>
      <c r="R29" s="21"/>
      <c r="S29" s="403">
        <v>42</v>
      </c>
      <c r="T29" s="403"/>
      <c r="U29" s="403" t="s">
        <v>236</v>
      </c>
      <c r="V29" s="403"/>
      <c r="W29" s="21">
        <v>6</v>
      </c>
      <c r="X29" s="134">
        <f>L29/W29</f>
        <v>23.333333333333332</v>
      </c>
      <c r="Y29" s="198"/>
      <c r="Z29" s="197"/>
      <c r="AA29" s="413" t="s">
        <v>120</v>
      </c>
      <c r="AB29" s="413"/>
      <c r="AC29" s="413"/>
      <c r="AD29" s="413"/>
      <c r="AE29" s="413"/>
      <c r="AF29" s="413"/>
      <c r="AG29" s="413"/>
      <c r="AH29" s="413"/>
    </row>
    <row r="30" spans="1:35" ht="18.75" customHeight="1">
      <c r="A30" s="26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98"/>
      <c r="M30" s="98"/>
      <c r="N30" s="98"/>
      <c r="O30" s="98"/>
      <c r="P30" s="98"/>
      <c r="Q30" s="98"/>
      <c r="R30" s="98"/>
      <c r="S30" s="98"/>
      <c r="T30" s="26"/>
      <c r="U30" s="26"/>
      <c r="V30" s="26"/>
      <c r="W30" s="430" t="s">
        <v>306</v>
      </c>
      <c r="X30" s="430"/>
      <c r="Y30" s="430"/>
      <c r="Z30" s="430"/>
      <c r="AA30" s="430"/>
      <c r="AB30" s="430"/>
      <c r="AC30" s="430"/>
      <c r="AD30" s="430"/>
      <c r="AE30" s="430"/>
      <c r="AF30" s="430"/>
      <c r="AG30" s="430"/>
      <c r="AH30" s="430"/>
    </row>
    <row r="31" spans="1:35" ht="18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98"/>
      <c r="M31" s="98"/>
      <c r="N31" s="98"/>
      <c r="W31" s="393"/>
      <c r="X31" s="393"/>
      <c r="Y31" s="58"/>
    </row>
    <row r="32" spans="1:35" ht="18.75" customHeight="1">
      <c r="A32" s="422"/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X32" s="86"/>
      <c r="Y32" s="30"/>
    </row>
    <row r="36" spans="9:12" ht="27.95" customHeight="1">
      <c r="I36" s="212"/>
      <c r="J36" s="212"/>
      <c r="K36" s="212"/>
      <c r="L36" s="212"/>
    </row>
    <row r="37" spans="9:12" ht="27.95" customHeight="1">
      <c r="I37" s="212"/>
      <c r="J37" s="212"/>
      <c r="K37" s="212"/>
      <c r="L37" s="212"/>
    </row>
    <row r="38" spans="9:12" ht="27.95" customHeight="1">
      <c r="I38" s="212"/>
      <c r="J38" s="212"/>
      <c r="K38" s="212"/>
      <c r="L38" s="212"/>
    </row>
    <row r="39" spans="9:12" ht="27.95" customHeight="1">
      <c r="I39" s="212"/>
      <c r="J39" s="212"/>
      <c r="K39" s="212"/>
      <c r="L39" s="212"/>
    </row>
  </sheetData>
  <mergeCells count="158">
    <mergeCell ref="AA17:AH17"/>
    <mergeCell ref="AA18:AH18"/>
    <mergeCell ref="AA19:AH19"/>
    <mergeCell ref="AA20:AH20"/>
    <mergeCell ref="Z22:AF22"/>
    <mergeCell ref="P29:Q29"/>
    <mergeCell ref="P22:Q22"/>
    <mergeCell ref="P23:Q23"/>
    <mergeCell ref="P24:Q24"/>
    <mergeCell ref="P25:Q25"/>
    <mergeCell ref="P26:Q26"/>
    <mergeCell ref="Z4:AH5"/>
    <mergeCell ref="W30:AH30"/>
    <mergeCell ref="AA24:AH24"/>
    <mergeCell ref="AA25:AH25"/>
    <mergeCell ref="AA26:AH26"/>
    <mergeCell ref="Z28:AF28"/>
    <mergeCell ref="AA29:AH29"/>
    <mergeCell ref="Z6:AB6"/>
    <mergeCell ref="AE6:AG6"/>
    <mergeCell ref="AF7:AH7"/>
    <mergeCell ref="AA23:AH23"/>
    <mergeCell ref="Z10:AF10"/>
    <mergeCell ref="Z12:AF12"/>
    <mergeCell ref="AA13:AH13"/>
    <mergeCell ref="AA14:AH14"/>
    <mergeCell ref="AA15:AH15"/>
    <mergeCell ref="AA16:AH16"/>
    <mergeCell ref="AF8:AH8"/>
    <mergeCell ref="B6:D6"/>
    <mergeCell ref="H7:J7"/>
    <mergeCell ref="L7:M7"/>
    <mergeCell ref="N7:O7"/>
    <mergeCell ref="C16:J16"/>
    <mergeCell ref="H8:J8"/>
    <mergeCell ref="L8:M8"/>
    <mergeCell ref="P28:Q28"/>
    <mergeCell ref="P17:Q17"/>
    <mergeCell ref="P18:Q18"/>
    <mergeCell ref="P19:Q19"/>
    <mergeCell ref="P20:Q20"/>
    <mergeCell ref="U6:V6"/>
    <mergeCell ref="P6:Q6"/>
    <mergeCell ref="P7:Q7"/>
    <mergeCell ref="L6:M6"/>
    <mergeCell ref="G6:I6"/>
    <mergeCell ref="N6:O6"/>
    <mergeCell ref="A32:N32"/>
    <mergeCell ref="N26:O26"/>
    <mergeCell ref="N25:O25"/>
    <mergeCell ref="N29:O29"/>
    <mergeCell ref="L26:M26"/>
    <mergeCell ref="L28:M28"/>
    <mergeCell ref="L29:M29"/>
    <mergeCell ref="C29:J29"/>
    <mergeCell ref="C25:J25"/>
    <mergeCell ref="C26:J26"/>
    <mergeCell ref="B28:H28"/>
    <mergeCell ref="N16:O16"/>
    <mergeCell ref="N17:O17"/>
    <mergeCell ref="N18:O18"/>
    <mergeCell ref="N19:O19"/>
    <mergeCell ref="C24:J24"/>
    <mergeCell ref="C23:J23"/>
    <mergeCell ref="C15:J15"/>
    <mergeCell ref="S2:X2"/>
    <mergeCell ref="W4:W5"/>
    <mergeCell ref="A4:K5"/>
    <mergeCell ref="U4:V5"/>
    <mergeCell ref="S4:T5"/>
    <mergeCell ref="N4:O5"/>
    <mergeCell ref="P4:Q5"/>
    <mergeCell ref="A2:Q2"/>
    <mergeCell ref="L4:M5"/>
    <mergeCell ref="A3:D3"/>
    <mergeCell ref="C20:J20"/>
    <mergeCell ref="C17:J17"/>
    <mergeCell ref="B22:H22"/>
    <mergeCell ref="C18:J18"/>
    <mergeCell ref="C19:J19"/>
    <mergeCell ref="N28:O28"/>
    <mergeCell ref="L25:M25"/>
    <mergeCell ref="S12:T12"/>
    <mergeCell ref="S10:T10"/>
    <mergeCell ref="L15:M15"/>
    <mergeCell ref="L16:M16"/>
    <mergeCell ref="L10:M10"/>
    <mergeCell ref="L12:M12"/>
    <mergeCell ref="L13:M13"/>
    <mergeCell ref="L14:M14"/>
    <mergeCell ref="B12:H12"/>
    <mergeCell ref="B10:H10"/>
    <mergeCell ref="C13:J13"/>
    <mergeCell ref="C14:J14"/>
    <mergeCell ref="P10:Q10"/>
    <mergeCell ref="P12:Q12"/>
    <mergeCell ref="P13:Q13"/>
    <mergeCell ref="P14:Q14"/>
    <mergeCell ref="P15:Q15"/>
    <mergeCell ref="S6:T6"/>
    <mergeCell ref="S7:T7"/>
    <mergeCell ref="S13:T13"/>
    <mergeCell ref="S18:T18"/>
    <mergeCell ref="S17:T17"/>
    <mergeCell ref="S15:T15"/>
    <mergeCell ref="N23:O23"/>
    <mergeCell ref="N20:O20"/>
    <mergeCell ref="N22:O22"/>
    <mergeCell ref="N14:O14"/>
    <mergeCell ref="N15:O15"/>
    <mergeCell ref="N8:O8"/>
    <mergeCell ref="P8:Q8"/>
    <mergeCell ref="N10:O10"/>
    <mergeCell ref="P16:Q16"/>
    <mergeCell ref="N12:O12"/>
    <mergeCell ref="N13:O13"/>
    <mergeCell ref="U14:V14"/>
    <mergeCell ref="U17:V17"/>
    <mergeCell ref="U28:V28"/>
    <mergeCell ref="S29:T29"/>
    <mergeCell ref="S28:T28"/>
    <mergeCell ref="S26:T26"/>
    <mergeCell ref="U15:V15"/>
    <mergeCell ref="S20:T20"/>
    <mergeCell ref="S22:T22"/>
    <mergeCell ref="U29:V29"/>
    <mergeCell ref="S25:T25"/>
    <mergeCell ref="U26:V26"/>
    <mergeCell ref="U25:V25"/>
    <mergeCell ref="U24:V24"/>
    <mergeCell ref="U23:V23"/>
    <mergeCell ref="U20:V20"/>
    <mergeCell ref="U19:V19"/>
    <mergeCell ref="U18:V18"/>
    <mergeCell ref="AC3:AH3"/>
    <mergeCell ref="X4:Y5"/>
    <mergeCell ref="W31:X31"/>
    <mergeCell ref="U7:V7"/>
    <mergeCell ref="L22:M22"/>
    <mergeCell ref="L23:M23"/>
    <mergeCell ref="L24:M24"/>
    <mergeCell ref="L18:M18"/>
    <mergeCell ref="L19:M19"/>
    <mergeCell ref="L20:M20"/>
    <mergeCell ref="S16:T16"/>
    <mergeCell ref="N24:O24"/>
    <mergeCell ref="U8:V8"/>
    <mergeCell ref="L17:M17"/>
    <mergeCell ref="S8:T8"/>
    <mergeCell ref="S19:T19"/>
    <mergeCell ref="U16:V16"/>
    <mergeCell ref="S24:T24"/>
    <mergeCell ref="S23:T23"/>
    <mergeCell ref="U13:V13"/>
    <mergeCell ref="U12:V12"/>
    <mergeCell ref="U10:V10"/>
    <mergeCell ref="U22:V22"/>
    <mergeCell ref="S14:T14"/>
  </mergeCells>
  <phoneticPr fontId="4"/>
  <printOptions horizontalCentered="1"/>
  <pageMargins left="0.59055118110236227" right="0.59055118110236227" top="0.98425196850393704" bottom="0.39370078740157483" header="0.51181102362204722" footer="0.51181102362204722"/>
  <pageSetup paperSize="9" scale="81" fitToWidth="2" orientation="portrait" r:id="rId1"/>
  <headerFooter scaleWithDoc="0" alignWithMargins="0">
    <oddFooter>&amp;C&amp;P</oddFooter>
  </headerFooter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4"/>
  <sheetViews>
    <sheetView showGridLines="0" tabSelected="1" zoomScale="55" zoomScaleNormal="55" zoomScaleSheetLayoutView="50" workbookViewId="0">
      <pane xSplit="14" ySplit="5" topLeftCell="O6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ColWidth="3.625" defaultRowHeight="24.95" customHeight="1"/>
  <cols>
    <col min="1" max="1" width="2" style="9" customWidth="1"/>
    <col min="2" max="12" width="3.625" style="9" customWidth="1"/>
    <col min="13" max="13" width="2.375" style="9" customWidth="1"/>
    <col min="14" max="14" width="3.625" style="9" hidden="1" customWidth="1"/>
    <col min="15" max="16" width="9" style="58" bestFit="1" customWidth="1"/>
    <col min="17" max="26" width="7.5" style="58" customWidth="1"/>
    <col min="27" max="27" width="0.875" style="58" customWidth="1"/>
    <col min="28" max="35" width="7.5" style="58" customWidth="1"/>
    <col min="36" max="36" width="5.625" style="58" customWidth="1"/>
    <col min="37" max="37" width="6.125" style="58" customWidth="1"/>
    <col min="38" max="38" width="7.5" style="58" customWidth="1"/>
    <col min="39" max="39" width="5.25" style="58" customWidth="1"/>
    <col min="40" max="40" width="4.75" style="58" customWidth="1"/>
    <col min="41" max="41" width="5.875" style="58" customWidth="1"/>
    <col min="42" max="42" width="7.5" style="58" customWidth="1"/>
    <col min="43" max="44" width="9.625" style="9" customWidth="1"/>
    <col min="45" max="16384" width="3.625" style="9"/>
  </cols>
  <sheetData>
    <row r="1" spans="1:48" ht="24.95" customHeight="1">
      <c r="A1" s="88" t="s">
        <v>138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361" t="s">
        <v>186</v>
      </c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96"/>
      <c r="AB1" s="370" t="s">
        <v>225</v>
      </c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  <c r="AN1" s="437"/>
      <c r="AO1" s="437"/>
      <c r="AP1" s="84"/>
    </row>
    <row r="2" spans="1:48" s="212" customFormat="1" ht="24.95" customHeight="1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01"/>
    </row>
    <row r="3" spans="1:48" ht="18.75" customHeight="1" thickBo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4"/>
      <c r="Y3" s="84"/>
      <c r="Z3" s="84"/>
      <c r="AA3" s="84"/>
      <c r="AB3" s="84"/>
      <c r="AC3" s="84"/>
      <c r="AD3" s="84"/>
      <c r="AE3" s="84"/>
      <c r="AF3" s="84"/>
      <c r="AJ3" s="84"/>
      <c r="AK3" s="84"/>
      <c r="AL3" s="84"/>
      <c r="AP3" s="447" t="s">
        <v>300</v>
      </c>
      <c r="AQ3" s="447"/>
    </row>
    <row r="4" spans="1:48" ht="24.75" customHeight="1">
      <c r="A4" s="79"/>
      <c r="B4" s="439" t="s">
        <v>163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80"/>
      <c r="N4" s="92"/>
      <c r="O4" s="415" t="s">
        <v>165</v>
      </c>
      <c r="P4" s="415"/>
      <c r="Q4" s="415"/>
      <c r="R4" s="415"/>
      <c r="S4" s="415" t="s">
        <v>167</v>
      </c>
      <c r="T4" s="415"/>
      <c r="U4" s="415"/>
      <c r="V4" s="415"/>
      <c r="W4" s="415" t="s">
        <v>166</v>
      </c>
      <c r="X4" s="415"/>
      <c r="Y4" s="415"/>
      <c r="Z4" s="416"/>
      <c r="AA4" s="89"/>
      <c r="AB4" s="434" t="s">
        <v>168</v>
      </c>
      <c r="AC4" s="415"/>
      <c r="AD4" s="415"/>
      <c r="AE4" s="415"/>
      <c r="AF4" s="416" t="s">
        <v>177</v>
      </c>
      <c r="AG4" s="433"/>
      <c r="AH4" s="433"/>
      <c r="AI4" s="433"/>
      <c r="AJ4" s="434"/>
      <c r="AK4" s="443" t="s">
        <v>371</v>
      </c>
      <c r="AL4" s="444"/>
      <c r="AM4" s="444"/>
      <c r="AN4" s="444"/>
      <c r="AO4" s="444"/>
      <c r="AP4" s="444"/>
      <c r="AQ4" s="444"/>
    </row>
    <row r="5" spans="1:48" ht="24.75" customHeight="1">
      <c r="A5" s="93"/>
      <c r="B5" s="440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94"/>
      <c r="N5" s="97"/>
      <c r="O5" s="438" t="s">
        <v>169</v>
      </c>
      <c r="P5" s="438"/>
      <c r="Q5" s="97" t="s">
        <v>123</v>
      </c>
      <c r="R5" s="97" t="s">
        <v>101</v>
      </c>
      <c r="S5" s="438" t="s">
        <v>169</v>
      </c>
      <c r="T5" s="438"/>
      <c r="U5" s="97" t="s">
        <v>123</v>
      </c>
      <c r="V5" s="97" t="s">
        <v>101</v>
      </c>
      <c r="W5" s="438" t="s">
        <v>169</v>
      </c>
      <c r="X5" s="438"/>
      <c r="Y5" s="97" t="s">
        <v>123</v>
      </c>
      <c r="Z5" s="33" t="s">
        <v>101</v>
      </c>
      <c r="AA5" s="89"/>
      <c r="AB5" s="436" t="s">
        <v>169</v>
      </c>
      <c r="AC5" s="438"/>
      <c r="AD5" s="97" t="s">
        <v>123</v>
      </c>
      <c r="AE5" s="97" t="s">
        <v>101</v>
      </c>
      <c r="AF5" s="438" t="s">
        <v>169</v>
      </c>
      <c r="AG5" s="438"/>
      <c r="AH5" s="97" t="s">
        <v>123</v>
      </c>
      <c r="AI5" s="435" t="s">
        <v>101</v>
      </c>
      <c r="AJ5" s="436"/>
      <c r="AK5" s="445"/>
      <c r="AL5" s="446"/>
      <c r="AM5" s="446"/>
      <c r="AN5" s="446"/>
      <c r="AO5" s="446"/>
      <c r="AP5" s="446"/>
      <c r="AQ5" s="446"/>
    </row>
    <row r="6" spans="1:48" ht="14.25" customHeight="1">
      <c r="B6" s="89"/>
      <c r="C6" s="89"/>
      <c r="D6" s="89"/>
      <c r="E6" s="89"/>
      <c r="F6" s="89"/>
      <c r="G6" s="10"/>
      <c r="H6" s="11"/>
      <c r="I6" s="89"/>
      <c r="J6" s="89"/>
      <c r="K6" s="89"/>
      <c r="L6" s="89"/>
      <c r="M6" s="89"/>
      <c r="O6" s="59"/>
      <c r="P6" s="60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257"/>
      <c r="AK6" s="248"/>
      <c r="AL6" s="219"/>
      <c r="AM6" s="219"/>
      <c r="AN6" s="219"/>
      <c r="AO6" s="219"/>
      <c r="AP6" s="219"/>
      <c r="AQ6" s="219"/>
    </row>
    <row r="7" spans="1:48" ht="24.95" customHeight="1">
      <c r="B7" s="331" t="s">
        <v>96</v>
      </c>
      <c r="C7" s="331"/>
      <c r="D7" s="331"/>
      <c r="E7" s="331"/>
      <c r="F7" s="331"/>
      <c r="G7" s="10" t="s">
        <v>158</v>
      </c>
      <c r="H7" s="11" t="s">
        <v>230</v>
      </c>
      <c r="I7" s="176"/>
      <c r="J7" s="15" t="s">
        <v>105</v>
      </c>
      <c r="K7" s="15"/>
      <c r="L7" s="15"/>
      <c r="M7" s="15"/>
      <c r="O7" s="382">
        <v>3049</v>
      </c>
      <c r="P7" s="371"/>
      <c r="Q7" s="135">
        <v>1278</v>
      </c>
      <c r="R7" s="135">
        <v>1771</v>
      </c>
      <c r="S7" s="371">
        <v>994</v>
      </c>
      <c r="T7" s="371">
        <v>0</v>
      </c>
      <c r="U7" s="178">
        <v>460</v>
      </c>
      <c r="V7" s="178">
        <v>534</v>
      </c>
      <c r="W7" s="371">
        <v>964</v>
      </c>
      <c r="X7" s="371">
        <v>0</v>
      </c>
      <c r="Y7" s="61">
        <v>401</v>
      </c>
      <c r="Z7" s="61">
        <v>563</v>
      </c>
      <c r="AA7" s="61"/>
      <c r="AB7" s="371">
        <v>963</v>
      </c>
      <c r="AC7" s="371">
        <v>0</v>
      </c>
      <c r="AD7" s="61">
        <v>411</v>
      </c>
      <c r="AE7" s="61">
        <v>552</v>
      </c>
      <c r="AF7" s="371">
        <v>128</v>
      </c>
      <c r="AG7" s="371"/>
      <c r="AH7" s="178">
        <v>6</v>
      </c>
      <c r="AI7" s="178">
        <v>122</v>
      </c>
      <c r="AJ7" s="243"/>
      <c r="AL7" s="331" t="s">
        <v>340</v>
      </c>
      <c r="AM7" s="331"/>
      <c r="AN7" s="22">
        <v>2</v>
      </c>
      <c r="AO7" s="192">
        <v>7</v>
      </c>
      <c r="AP7" s="22" t="s">
        <v>105</v>
      </c>
    </row>
    <row r="8" spans="1:48" ht="10.5" customHeight="1">
      <c r="B8" s="89"/>
      <c r="C8" s="89"/>
      <c r="D8" s="89"/>
      <c r="E8" s="15"/>
      <c r="F8" s="15"/>
      <c r="G8" s="10"/>
      <c r="H8" s="11"/>
      <c r="I8" s="89"/>
      <c r="J8" s="15"/>
      <c r="K8" s="15"/>
      <c r="L8" s="15"/>
      <c r="M8" s="15"/>
      <c r="O8" s="59"/>
      <c r="P8" s="60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243"/>
      <c r="AK8" s="9"/>
      <c r="AL8" s="9"/>
      <c r="AM8" s="212"/>
      <c r="AN8" s="212"/>
      <c r="AO8" s="212"/>
      <c r="AP8" s="212"/>
    </row>
    <row r="9" spans="1:48" ht="24.95" customHeight="1">
      <c r="B9" s="89"/>
      <c r="C9" s="89"/>
      <c r="D9" s="89"/>
      <c r="E9" s="15"/>
      <c r="F9" s="15"/>
      <c r="G9" s="10" t="s">
        <v>158</v>
      </c>
      <c r="H9" s="11" t="s">
        <v>244</v>
      </c>
      <c r="I9" s="89"/>
      <c r="J9" s="15"/>
      <c r="K9" s="15"/>
      <c r="L9" s="15"/>
      <c r="M9" s="15"/>
      <c r="O9" s="382">
        <v>1898</v>
      </c>
      <c r="P9" s="371"/>
      <c r="Q9" s="179" t="s">
        <v>100</v>
      </c>
      <c r="R9" s="179" t="s">
        <v>100</v>
      </c>
      <c r="S9" s="178"/>
      <c r="T9" s="178">
        <v>637</v>
      </c>
      <c r="U9" s="179" t="s">
        <v>100</v>
      </c>
      <c r="V9" s="179" t="s">
        <v>100</v>
      </c>
      <c r="W9" s="178"/>
      <c r="X9" s="178">
        <v>634</v>
      </c>
      <c r="Y9" s="179" t="s">
        <v>100</v>
      </c>
      <c r="Z9" s="179" t="s">
        <v>100</v>
      </c>
      <c r="AA9" s="61"/>
      <c r="AB9" s="178"/>
      <c r="AC9" s="178">
        <v>617</v>
      </c>
      <c r="AD9" s="179" t="s">
        <v>100</v>
      </c>
      <c r="AE9" s="179" t="s">
        <v>100</v>
      </c>
      <c r="AF9" s="371">
        <v>153</v>
      </c>
      <c r="AG9" s="371"/>
      <c r="AH9" s="179" t="s">
        <v>100</v>
      </c>
      <c r="AI9" s="179" t="s">
        <v>100</v>
      </c>
      <c r="AJ9" s="243"/>
      <c r="AK9" s="9"/>
      <c r="AL9" s="9"/>
      <c r="AM9" s="212"/>
      <c r="AN9" s="209">
        <v>2</v>
      </c>
      <c r="AO9" s="212">
        <v>8</v>
      </c>
      <c r="AP9" s="212"/>
    </row>
    <row r="10" spans="1:48" ht="10.5" customHeight="1">
      <c r="B10" s="89"/>
      <c r="C10" s="89"/>
      <c r="D10" s="89"/>
      <c r="E10" s="15"/>
      <c r="F10" s="15"/>
      <c r="G10" s="10"/>
      <c r="H10" s="11"/>
      <c r="I10" s="89"/>
      <c r="J10" s="15"/>
      <c r="K10" s="15"/>
      <c r="L10" s="15"/>
      <c r="M10" s="15"/>
      <c r="O10" s="59"/>
      <c r="P10" s="60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K10" s="36"/>
      <c r="AL10" s="9"/>
      <c r="AM10" s="212"/>
      <c r="AN10" s="212"/>
      <c r="AO10" s="212"/>
      <c r="AP10" s="212"/>
    </row>
    <row r="11" spans="1:48" s="14" customFormat="1" ht="24.95" customHeight="1">
      <c r="B11" s="45"/>
      <c r="C11" s="45"/>
      <c r="D11" s="45"/>
      <c r="E11" s="18"/>
      <c r="F11" s="18"/>
      <c r="G11" s="12" t="s">
        <v>158</v>
      </c>
      <c r="H11" s="13" t="s">
        <v>272</v>
      </c>
      <c r="I11" s="45"/>
      <c r="J11" s="18"/>
      <c r="K11" s="18"/>
      <c r="L11" s="18"/>
      <c r="M11" s="18"/>
      <c r="O11" s="378">
        <f>O13+O28</f>
        <v>2684</v>
      </c>
      <c r="P11" s="373"/>
      <c r="Q11" s="138" t="s">
        <v>256</v>
      </c>
      <c r="R11" s="138" t="s">
        <v>256</v>
      </c>
      <c r="S11" s="373">
        <f>S13+S28</f>
        <v>1033</v>
      </c>
      <c r="T11" s="373"/>
      <c r="U11" s="138" t="s">
        <v>256</v>
      </c>
      <c r="V11" s="138" t="s">
        <v>256</v>
      </c>
      <c r="W11" s="373">
        <f>W13+W28</f>
        <v>987</v>
      </c>
      <c r="X11" s="373"/>
      <c r="Y11" s="138" t="s">
        <v>256</v>
      </c>
      <c r="Z11" s="138" t="s">
        <v>256</v>
      </c>
      <c r="AA11" s="139"/>
      <c r="AB11" s="373">
        <f>SUM(AB13+AB28)</f>
        <v>936</v>
      </c>
      <c r="AC11" s="373"/>
      <c r="AD11" s="138" t="s">
        <v>256</v>
      </c>
      <c r="AE11" s="138" t="s">
        <v>256</v>
      </c>
      <c r="AF11" s="373">
        <f>AF28</f>
        <v>178</v>
      </c>
      <c r="AG11" s="373"/>
      <c r="AH11" s="138" t="s">
        <v>256</v>
      </c>
      <c r="AI11" s="138" t="s">
        <v>256</v>
      </c>
      <c r="AJ11" s="244"/>
      <c r="AN11" s="19">
        <v>2</v>
      </c>
      <c r="AO11" s="14">
        <v>9</v>
      </c>
    </row>
    <row r="12" spans="1:48" ht="24.95" customHeight="1">
      <c r="A12" s="14"/>
      <c r="B12" s="45"/>
      <c r="C12" s="45"/>
      <c r="D12" s="45"/>
      <c r="E12" s="45"/>
      <c r="F12" s="18"/>
      <c r="G12" s="18"/>
      <c r="H12" s="12"/>
      <c r="I12" s="13"/>
      <c r="J12" s="45"/>
      <c r="K12" s="18"/>
      <c r="L12" s="18"/>
      <c r="M12" s="18"/>
      <c r="O12" s="59"/>
      <c r="P12" s="60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243"/>
      <c r="AK12" s="9"/>
      <c r="AL12" s="9"/>
      <c r="AM12" s="9"/>
      <c r="AN12" s="9"/>
      <c r="AO12" s="9"/>
      <c r="AP12" s="9"/>
    </row>
    <row r="13" spans="1:48" s="14" customFormat="1" ht="24.95" customHeight="1">
      <c r="B13" s="383" t="s">
        <v>170</v>
      </c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45"/>
      <c r="O13" s="378">
        <f>SUM(O15:P26)</f>
        <v>1895</v>
      </c>
      <c r="P13" s="373"/>
      <c r="Q13" s="138" t="s">
        <v>256</v>
      </c>
      <c r="R13" s="138" t="s">
        <v>256</v>
      </c>
      <c r="S13" s="373">
        <f>S15+S17+S19+S23+S25</f>
        <v>637</v>
      </c>
      <c r="T13" s="373"/>
      <c r="U13" s="138" t="s">
        <v>256</v>
      </c>
      <c r="V13" s="138" t="s">
        <v>256</v>
      </c>
      <c r="W13" s="373">
        <f>SUM(W15:X25)</f>
        <v>634</v>
      </c>
      <c r="X13" s="373"/>
      <c r="Y13" s="138" t="s">
        <v>256</v>
      </c>
      <c r="Z13" s="138" t="s">
        <v>256</v>
      </c>
      <c r="AA13" s="138"/>
      <c r="AB13" s="373">
        <f>SUM(AB15:AC25)</f>
        <v>617</v>
      </c>
      <c r="AC13" s="373"/>
      <c r="AD13" s="138" t="s">
        <v>256</v>
      </c>
      <c r="AE13" s="138" t="s">
        <v>256</v>
      </c>
      <c r="AF13" s="373" t="s">
        <v>100</v>
      </c>
      <c r="AG13" s="373"/>
      <c r="AH13" s="138" t="s">
        <v>256</v>
      </c>
      <c r="AI13" s="138" t="s">
        <v>256</v>
      </c>
      <c r="AJ13" s="31"/>
      <c r="AK13" s="383" t="s">
        <v>170</v>
      </c>
      <c r="AL13" s="383"/>
      <c r="AM13" s="383"/>
      <c r="AN13" s="383"/>
      <c r="AO13" s="383"/>
      <c r="AP13" s="383"/>
      <c r="AQ13" s="383"/>
      <c r="AR13" s="383"/>
      <c r="AS13" s="383"/>
      <c r="AT13" s="383"/>
      <c r="AU13" s="383"/>
      <c r="AV13" s="45"/>
    </row>
    <row r="14" spans="1:48" ht="12.75" customHeight="1">
      <c r="B14" s="85"/>
      <c r="C14" s="85"/>
      <c r="D14" s="85"/>
      <c r="E14" s="85"/>
      <c r="F14" s="85"/>
      <c r="G14" s="85"/>
      <c r="H14" s="85"/>
      <c r="I14" s="89"/>
      <c r="J14" s="89"/>
      <c r="K14" s="89"/>
      <c r="L14" s="89"/>
      <c r="M14" s="89"/>
      <c r="O14" s="59"/>
      <c r="P14" s="60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95"/>
      <c r="AK14" s="202"/>
      <c r="AL14" s="202"/>
      <c r="AM14" s="202"/>
      <c r="AN14" s="202"/>
      <c r="AO14" s="202"/>
      <c r="AP14" s="202"/>
      <c r="AQ14" s="202"/>
      <c r="AR14" s="192"/>
      <c r="AS14" s="192"/>
      <c r="AT14" s="192"/>
      <c r="AU14" s="192"/>
      <c r="AV14" s="192"/>
    </row>
    <row r="15" spans="1:48" ht="24.95" customHeight="1">
      <c r="C15" s="358" t="s">
        <v>171</v>
      </c>
      <c r="D15" s="358"/>
      <c r="E15" s="358"/>
      <c r="F15" s="358"/>
      <c r="G15" s="358"/>
      <c r="H15" s="358"/>
      <c r="I15" s="358"/>
      <c r="J15" s="358"/>
      <c r="K15" s="358"/>
      <c r="L15" s="358"/>
      <c r="M15" s="89"/>
      <c r="O15" s="382">
        <v>830</v>
      </c>
      <c r="P15" s="371"/>
      <c r="Q15" s="136" t="s">
        <v>256</v>
      </c>
      <c r="R15" s="136" t="s">
        <v>256</v>
      </c>
      <c r="S15" s="371">
        <v>280</v>
      </c>
      <c r="T15" s="371"/>
      <c r="U15" s="136" t="s">
        <v>256</v>
      </c>
      <c r="V15" s="136" t="s">
        <v>256</v>
      </c>
      <c r="W15" s="371">
        <v>279</v>
      </c>
      <c r="X15" s="371"/>
      <c r="Y15" s="136" t="s">
        <v>256</v>
      </c>
      <c r="Z15" s="136" t="s">
        <v>256</v>
      </c>
      <c r="AA15" s="136"/>
      <c r="AB15" s="371">
        <v>271</v>
      </c>
      <c r="AC15" s="371"/>
      <c r="AD15" s="136" t="s">
        <v>256</v>
      </c>
      <c r="AE15" s="136" t="s">
        <v>256</v>
      </c>
      <c r="AF15" s="371" t="s">
        <v>100</v>
      </c>
      <c r="AG15" s="371"/>
      <c r="AH15" s="136" t="s">
        <v>256</v>
      </c>
      <c r="AI15" s="136" t="s">
        <v>256</v>
      </c>
      <c r="AJ15" s="95"/>
      <c r="AK15" s="212"/>
      <c r="AL15" s="358" t="s">
        <v>336</v>
      </c>
      <c r="AM15" s="358"/>
      <c r="AN15" s="358"/>
      <c r="AO15" s="358"/>
      <c r="AP15" s="358"/>
      <c r="AQ15" s="358"/>
      <c r="AR15" s="22"/>
      <c r="AS15" s="22"/>
      <c r="AT15" s="22"/>
      <c r="AU15" s="22"/>
      <c r="AV15" s="192"/>
    </row>
    <row r="16" spans="1:48" ht="13.5" customHeight="1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O16" s="36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9"/>
      <c r="AI16" s="9"/>
      <c r="AJ16" s="95"/>
      <c r="AK16" s="192"/>
      <c r="AL16" s="199"/>
      <c r="AM16" s="199"/>
      <c r="AN16" s="199"/>
      <c r="AO16" s="199"/>
      <c r="AP16" s="199"/>
      <c r="AQ16" s="199"/>
      <c r="AR16" s="192"/>
      <c r="AS16" s="192"/>
      <c r="AT16" s="192"/>
      <c r="AU16" s="192"/>
      <c r="AV16" s="192"/>
    </row>
    <row r="17" spans="2:48" ht="24.95" customHeight="1">
      <c r="C17" s="358" t="s">
        <v>237</v>
      </c>
      <c r="D17" s="358"/>
      <c r="E17" s="358"/>
      <c r="F17" s="358"/>
      <c r="G17" s="358"/>
      <c r="H17" s="358"/>
      <c r="I17" s="358"/>
      <c r="J17" s="358"/>
      <c r="K17" s="358"/>
      <c r="L17" s="358"/>
      <c r="M17" s="89"/>
      <c r="O17" s="382">
        <v>944</v>
      </c>
      <c r="P17" s="371"/>
      <c r="Q17" s="136" t="s">
        <v>256</v>
      </c>
      <c r="R17" s="136" t="s">
        <v>256</v>
      </c>
      <c r="S17" s="371">
        <v>320</v>
      </c>
      <c r="T17" s="371"/>
      <c r="U17" s="136" t="s">
        <v>256</v>
      </c>
      <c r="V17" s="136" t="s">
        <v>256</v>
      </c>
      <c r="W17" s="371">
        <v>316</v>
      </c>
      <c r="X17" s="371"/>
      <c r="Y17" s="136" t="s">
        <v>256</v>
      </c>
      <c r="Z17" s="136" t="s">
        <v>256</v>
      </c>
      <c r="AA17" s="136"/>
      <c r="AB17" s="371">
        <v>308</v>
      </c>
      <c r="AC17" s="371"/>
      <c r="AD17" s="173" t="s">
        <v>100</v>
      </c>
      <c r="AE17" s="173" t="s">
        <v>100</v>
      </c>
      <c r="AF17" s="371" t="s">
        <v>100</v>
      </c>
      <c r="AG17" s="371"/>
      <c r="AH17" s="136" t="s">
        <v>256</v>
      </c>
      <c r="AI17" s="136" t="s">
        <v>256</v>
      </c>
      <c r="AJ17" s="95"/>
      <c r="AK17" s="212"/>
      <c r="AL17" s="358" t="s">
        <v>337</v>
      </c>
      <c r="AM17" s="358"/>
      <c r="AN17" s="358"/>
      <c r="AO17" s="358"/>
      <c r="AP17" s="358"/>
      <c r="AQ17" s="358"/>
      <c r="AR17" s="22"/>
      <c r="AS17" s="22"/>
      <c r="AT17" s="22"/>
      <c r="AU17" s="22"/>
      <c r="AV17" s="192"/>
    </row>
    <row r="18" spans="2:48" ht="11.25" customHeight="1"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9"/>
      <c r="O18" s="137"/>
      <c r="P18" s="136"/>
      <c r="Q18" s="61"/>
      <c r="R18" s="61"/>
      <c r="S18" s="136"/>
      <c r="T18" s="136"/>
      <c r="U18" s="61"/>
      <c r="V18" s="61"/>
      <c r="W18" s="136"/>
      <c r="X18" s="136"/>
      <c r="Y18" s="61"/>
      <c r="Z18" s="61"/>
      <c r="AA18" s="61"/>
      <c r="AB18" s="136"/>
      <c r="AC18" s="136"/>
      <c r="AD18" s="61"/>
      <c r="AE18" s="61"/>
      <c r="AF18" s="136"/>
      <c r="AG18" s="136"/>
      <c r="AH18" s="61"/>
      <c r="AI18" s="61"/>
      <c r="AJ18" s="95"/>
      <c r="AK18" s="212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2"/>
    </row>
    <row r="19" spans="2:48" ht="24.95" customHeight="1">
      <c r="B19" s="89"/>
      <c r="C19" s="358" t="s">
        <v>203</v>
      </c>
      <c r="D19" s="358"/>
      <c r="E19" s="358"/>
      <c r="F19" s="358"/>
      <c r="G19" s="358"/>
      <c r="H19" s="358"/>
      <c r="I19" s="358"/>
      <c r="J19" s="358"/>
      <c r="K19" s="358"/>
      <c r="L19" s="358"/>
      <c r="M19" s="83"/>
      <c r="O19" s="382">
        <v>47</v>
      </c>
      <c r="P19" s="371"/>
      <c r="Q19" s="136" t="s">
        <v>256</v>
      </c>
      <c r="R19" s="136" t="s">
        <v>256</v>
      </c>
      <c r="S19" s="371">
        <v>14</v>
      </c>
      <c r="T19" s="371"/>
      <c r="U19" s="136" t="s">
        <v>256</v>
      </c>
      <c r="V19" s="136" t="s">
        <v>256</v>
      </c>
      <c r="W19" s="371">
        <v>11</v>
      </c>
      <c r="X19" s="371"/>
      <c r="Y19" s="136" t="s">
        <v>256</v>
      </c>
      <c r="Z19" s="136" t="s">
        <v>256</v>
      </c>
      <c r="AA19" s="136"/>
      <c r="AB19" s="371">
        <v>22</v>
      </c>
      <c r="AC19" s="371"/>
      <c r="AD19" s="136" t="s">
        <v>256</v>
      </c>
      <c r="AE19" s="136" t="s">
        <v>256</v>
      </c>
      <c r="AF19" s="371" t="s">
        <v>100</v>
      </c>
      <c r="AG19" s="371"/>
      <c r="AH19" s="136" t="s">
        <v>256</v>
      </c>
      <c r="AI19" s="136" t="s">
        <v>256</v>
      </c>
      <c r="AJ19" s="95"/>
      <c r="AK19" s="192"/>
      <c r="AL19" s="358" t="s">
        <v>338</v>
      </c>
      <c r="AM19" s="358"/>
      <c r="AN19" s="358"/>
      <c r="AO19" s="358"/>
      <c r="AP19" s="358"/>
      <c r="AQ19" s="358"/>
      <c r="AR19" s="22"/>
      <c r="AS19" s="22"/>
      <c r="AT19" s="22"/>
      <c r="AU19" s="22"/>
      <c r="AV19" s="199"/>
    </row>
    <row r="20" spans="2:48" ht="10.5" customHeight="1">
      <c r="C20" s="85"/>
      <c r="D20" s="85"/>
      <c r="E20" s="85"/>
      <c r="F20" s="85"/>
      <c r="G20" s="85"/>
      <c r="H20" s="85"/>
      <c r="I20" s="89"/>
      <c r="J20" s="89"/>
      <c r="K20" s="89"/>
      <c r="L20" s="89"/>
      <c r="O20" s="36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61"/>
      <c r="AI20" s="61"/>
      <c r="AJ20" s="95"/>
      <c r="AK20" s="212"/>
      <c r="AL20" s="202"/>
      <c r="AM20" s="202"/>
      <c r="AN20" s="202"/>
      <c r="AO20" s="202"/>
      <c r="AP20" s="202"/>
      <c r="AQ20" s="202"/>
      <c r="AR20" s="192"/>
      <c r="AS20" s="192"/>
      <c r="AT20" s="192"/>
      <c r="AU20" s="192"/>
      <c r="AV20" s="212"/>
    </row>
    <row r="21" spans="2:48" ht="24.95" customHeight="1">
      <c r="C21" s="358" t="s">
        <v>205</v>
      </c>
      <c r="D21" s="358"/>
      <c r="E21" s="358"/>
      <c r="F21" s="358"/>
      <c r="G21" s="358"/>
      <c r="H21" s="358"/>
      <c r="I21" s="358"/>
      <c r="J21" s="358"/>
      <c r="K21" s="358"/>
      <c r="L21" s="358"/>
      <c r="O21" s="382">
        <v>9</v>
      </c>
      <c r="P21" s="371"/>
      <c r="Q21" s="136" t="s">
        <v>256</v>
      </c>
      <c r="R21" s="136" t="s">
        <v>256</v>
      </c>
      <c r="S21" s="371">
        <v>7</v>
      </c>
      <c r="T21" s="371"/>
      <c r="U21" s="136" t="s">
        <v>256</v>
      </c>
      <c r="V21" s="136" t="s">
        <v>256</v>
      </c>
      <c r="W21" s="371" t="s">
        <v>372</v>
      </c>
      <c r="X21" s="371"/>
      <c r="Y21" s="136" t="s">
        <v>256</v>
      </c>
      <c r="Z21" s="136" t="s">
        <v>256</v>
      </c>
      <c r="AA21" s="136"/>
      <c r="AB21" s="371">
        <v>2</v>
      </c>
      <c r="AC21" s="371"/>
      <c r="AD21" s="136" t="s">
        <v>256</v>
      </c>
      <c r="AE21" s="136" t="s">
        <v>256</v>
      </c>
      <c r="AF21" s="371" t="s">
        <v>100</v>
      </c>
      <c r="AG21" s="371"/>
      <c r="AH21" s="136" t="s">
        <v>256</v>
      </c>
      <c r="AI21" s="136" t="s">
        <v>256</v>
      </c>
      <c r="AJ21" s="95"/>
      <c r="AK21" s="212"/>
      <c r="AL21" s="358" t="s">
        <v>205</v>
      </c>
      <c r="AM21" s="358"/>
      <c r="AN21" s="358"/>
      <c r="AO21" s="358"/>
      <c r="AP21" s="358"/>
      <c r="AQ21" s="358"/>
      <c r="AR21" s="22"/>
      <c r="AS21" s="22"/>
      <c r="AT21" s="22"/>
      <c r="AU21" s="22"/>
      <c r="AV21" s="212"/>
    </row>
    <row r="22" spans="2:48" ht="10.5" customHeight="1">
      <c r="C22" s="89"/>
      <c r="D22" s="89"/>
      <c r="E22" s="89"/>
      <c r="F22" s="89"/>
      <c r="G22" s="89"/>
      <c r="H22" s="89"/>
      <c r="I22" s="89"/>
      <c r="J22" s="89"/>
      <c r="K22" s="89"/>
      <c r="L22" s="89"/>
      <c r="O22" s="36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9"/>
      <c r="AI22" s="9"/>
      <c r="AJ22" s="95"/>
      <c r="AK22" s="212"/>
      <c r="AL22" s="199"/>
      <c r="AM22" s="199"/>
      <c r="AN22" s="199"/>
      <c r="AO22" s="199"/>
      <c r="AP22" s="199"/>
      <c r="AQ22" s="199"/>
      <c r="AR22" s="192"/>
      <c r="AS22" s="192"/>
      <c r="AT22" s="192"/>
      <c r="AU22" s="192"/>
      <c r="AV22" s="212"/>
    </row>
    <row r="23" spans="2:48" ht="24.95" customHeight="1">
      <c r="C23" s="358" t="s">
        <v>204</v>
      </c>
      <c r="D23" s="358"/>
      <c r="E23" s="358"/>
      <c r="F23" s="358"/>
      <c r="G23" s="358"/>
      <c r="H23" s="358"/>
      <c r="I23" s="358"/>
      <c r="J23" s="358"/>
      <c r="K23" s="358"/>
      <c r="L23" s="358"/>
      <c r="O23" s="382">
        <v>4</v>
      </c>
      <c r="P23" s="371"/>
      <c r="Q23" s="136" t="s">
        <v>256</v>
      </c>
      <c r="R23" s="136" t="s">
        <v>256</v>
      </c>
      <c r="S23" s="371">
        <v>1</v>
      </c>
      <c r="T23" s="371"/>
      <c r="U23" s="136" t="s">
        <v>256</v>
      </c>
      <c r="V23" s="136" t="s">
        <v>256</v>
      </c>
      <c r="W23" s="371">
        <v>2</v>
      </c>
      <c r="X23" s="371"/>
      <c r="Y23" s="136" t="s">
        <v>256</v>
      </c>
      <c r="Z23" s="136" t="s">
        <v>256</v>
      </c>
      <c r="AA23" s="136"/>
      <c r="AB23" s="371">
        <v>1</v>
      </c>
      <c r="AC23" s="371"/>
      <c r="AD23" s="136" t="s">
        <v>256</v>
      </c>
      <c r="AE23" s="136" t="s">
        <v>256</v>
      </c>
      <c r="AF23" s="371" t="s">
        <v>100</v>
      </c>
      <c r="AG23" s="371"/>
      <c r="AH23" s="136" t="s">
        <v>256</v>
      </c>
      <c r="AI23" s="136" t="s">
        <v>256</v>
      </c>
      <c r="AJ23" s="95"/>
      <c r="AK23" s="212"/>
      <c r="AL23" s="358" t="s">
        <v>204</v>
      </c>
      <c r="AM23" s="358"/>
      <c r="AN23" s="358"/>
      <c r="AO23" s="358"/>
      <c r="AP23" s="358"/>
      <c r="AQ23" s="358"/>
      <c r="AR23" s="22"/>
      <c r="AS23" s="22"/>
      <c r="AT23" s="22"/>
      <c r="AU23" s="22"/>
      <c r="AV23" s="212"/>
    </row>
    <row r="24" spans="2:48" ht="10.5" customHeight="1">
      <c r="C24" s="89"/>
      <c r="D24" s="89"/>
      <c r="E24" s="89"/>
      <c r="F24" s="89"/>
      <c r="G24" s="89"/>
      <c r="H24" s="89"/>
      <c r="I24" s="89"/>
      <c r="J24" s="89"/>
      <c r="K24" s="89"/>
      <c r="L24" s="89"/>
      <c r="O24" s="36"/>
      <c r="P24" s="109"/>
      <c r="Q24" s="61"/>
      <c r="R24" s="61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61"/>
      <c r="AI24" s="61"/>
      <c r="AJ24" s="95"/>
      <c r="AK24" s="212"/>
      <c r="AL24" s="199"/>
      <c r="AM24" s="199"/>
      <c r="AN24" s="199"/>
      <c r="AO24" s="199"/>
      <c r="AP24" s="199"/>
      <c r="AQ24" s="199"/>
      <c r="AR24" s="192"/>
      <c r="AS24" s="192"/>
      <c r="AT24" s="192"/>
      <c r="AU24" s="192"/>
      <c r="AV24" s="212"/>
    </row>
    <row r="25" spans="2:48" ht="24.95" customHeight="1">
      <c r="C25" s="358" t="s">
        <v>206</v>
      </c>
      <c r="D25" s="358"/>
      <c r="E25" s="358"/>
      <c r="F25" s="358"/>
      <c r="G25" s="358"/>
      <c r="H25" s="358"/>
      <c r="I25" s="358"/>
      <c r="J25" s="358"/>
      <c r="K25" s="358"/>
      <c r="L25" s="358"/>
      <c r="O25" s="382">
        <v>61</v>
      </c>
      <c r="P25" s="371"/>
      <c r="Q25" s="136" t="s">
        <v>256</v>
      </c>
      <c r="R25" s="136" t="s">
        <v>256</v>
      </c>
      <c r="S25" s="371">
        <v>22</v>
      </c>
      <c r="T25" s="371"/>
      <c r="U25" s="136" t="s">
        <v>256</v>
      </c>
      <c r="V25" s="136" t="s">
        <v>256</v>
      </c>
      <c r="W25" s="371">
        <v>26</v>
      </c>
      <c r="X25" s="371"/>
      <c r="Y25" s="136" t="s">
        <v>256</v>
      </c>
      <c r="Z25" s="136" t="s">
        <v>256</v>
      </c>
      <c r="AA25" s="136"/>
      <c r="AB25" s="371">
        <v>13</v>
      </c>
      <c r="AC25" s="371"/>
      <c r="AD25" s="136" t="s">
        <v>256</v>
      </c>
      <c r="AE25" s="136" t="s">
        <v>256</v>
      </c>
      <c r="AF25" s="371" t="s">
        <v>100</v>
      </c>
      <c r="AG25" s="371"/>
      <c r="AH25" s="136" t="s">
        <v>256</v>
      </c>
      <c r="AI25" s="136" t="s">
        <v>256</v>
      </c>
      <c r="AJ25" s="95"/>
      <c r="AK25" s="212"/>
      <c r="AL25" s="358" t="s">
        <v>206</v>
      </c>
      <c r="AM25" s="358"/>
      <c r="AN25" s="358"/>
      <c r="AO25" s="358"/>
      <c r="AP25" s="358"/>
      <c r="AQ25" s="358"/>
      <c r="AR25" s="22"/>
      <c r="AS25" s="22"/>
      <c r="AT25" s="22"/>
      <c r="AU25" s="22"/>
      <c r="AV25" s="212"/>
    </row>
    <row r="26" spans="2:48" ht="10.5" customHeight="1">
      <c r="C26" s="89"/>
      <c r="D26" s="89"/>
      <c r="E26" s="89"/>
      <c r="F26" s="89"/>
      <c r="G26" s="89"/>
      <c r="H26" s="89"/>
      <c r="I26" s="89"/>
      <c r="J26" s="89"/>
      <c r="K26" s="89"/>
      <c r="L26" s="89"/>
      <c r="O26" s="36"/>
      <c r="P26" s="109"/>
      <c r="Q26" s="61"/>
      <c r="R26" s="61"/>
      <c r="S26" s="109"/>
      <c r="T26" s="109"/>
      <c r="U26" s="9"/>
      <c r="V26" s="9"/>
      <c r="W26" s="109"/>
      <c r="X26" s="109"/>
      <c r="Y26" s="9"/>
      <c r="Z26" s="9"/>
      <c r="AA26" s="9"/>
      <c r="AB26" s="109"/>
      <c r="AC26" s="109"/>
      <c r="AD26" s="9"/>
      <c r="AE26" s="9"/>
      <c r="AF26" s="109"/>
      <c r="AG26" s="109"/>
      <c r="AH26" s="61"/>
      <c r="AI26" s="61"/>
      <c r="AJ26" s="95"/>
      <c r="AK26" s="21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212"/>
    </row>
    <row r="27" spans="2:48" ht="24.95" customHeight="1">
      <c r="C27" s="83"/>
      <c r="D27" s="83"/>
      <c r="E27" s="83"/>
      <c r="F27" s="83"/>
      <c r="G27" s="83"/>
      <c r="H27" s="83"/>
      <c r="I27" s="83"/>
      <c r="J27" s="83"/>
      <c r="K27" s="83"/>
      <c r="L27" s="83"/>
      <c r="O27" s="59"/>
      <c r="P27" s="60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95"/>
      <c r="AK27" s="212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212"/>
    </row>
    <row r="28" spans="2:48" s="14" customFormat="1" ht="24.95" customHeight="1">
      <c r="B28" s="441" t="s">
        <v>172</v>
      </c>
      <c r="C28" s="442"/>
      <c r="D28" s="442"/>
      <c r="E28" s="442"/>
      <c r="F28" s="442"/>
      <c r="G28" s="442"/>
      <c r="H28" s="442"/>
      <c r="I28" s="442"/>
      <c r="J28" s="442"/>
      <c r="K28" s="442"/>
      <c r="L28" s="442"/>
      <c r="O28" s="378">
        <f>SUM(O30:P32)</f>
        <v>789</v>
      </c>
      <c r="P28" s="373"/>
      <c r="Q28" s="190" t="s">
        <v>100</v>
      </c>
      <c r="R28" s="190" t="s">
        <v>100</v>
      </c>
      <c r="S28" s="373">
        <f>SUM(S30:T32)</f>
        <v>396</v>
      </c>
      <c r="T28" s="373"/>
      <c r="U28" s="190" t="s">
        <v>100</v>
      </c>
      <c r="V28" s="190" t="s">
        <v>100</v>
      </c>
      <c r="W28" s="373">
        <f>SUM(W30:X32)</f>
        <v>353</v>
      </c>
      <c r="X28" s="373"/>
      <c r="Y28" s="190" t="s">
        <v>100</v>
      </c>
      <c r="Z28" s="190" t="s">
        <v>100</v>
      </c>
      <c r="AA28" s="138"/>
      <c r="AB28" s="373">
        <f>SUM(AB30:AC32)</f>
        <v>319</v>
      </c>
      <c r="AC28" s="373"/>
      <c r="AD28" s="190" t="s">
        <v>100</v>
      </c>
      <c r="AE28" s="190" t="s">
        <v>100</v>
      </c>
      <c r="AF28" s="373">
        <f>SUM(AF30:AG32)</f>
        <v>178</v>
      </c>
      <c r="AG28" s="373"/>
      <c r="AH28" s="190" t="s">
        <v>100</v>
      </c>
      <c r="AI28" s="190" t="s">
        <v>100</v>
      </c>
      <c r="AJ28" s="31"/>
      <c r="AK28" s="441" t="s">
        <v>172</v>
      </c>
      <c r="AL28" s="442"/>
      <c r="AM28" s="442"/>
      <c r="AN28" s="442"/>
      <c r="AO28" s="442"/>
      <c r="AP28" s="442"/>
      <c r="AQ28" s="442"/>
      <c r="AR28" s="442"/>
      <c r="AS28" s="442"/>
      <c r="AT28" s="442"/>
      <c r="AU28" s="442"/>
    </row>
    <row r="29" spans="2:48" ht="12.75" customHeight="1">
      <c r="C29" s="85"/>
      <c r="D29" s="85"/>
      <c r="E29" s="85"/>
      <c r="F29" s="85"/>
      <c r="G29" s="85"/>
      <c r="H29" s="85"/>
      <c r="I29" s="89"/>
      <c r="J29" s="89"/>
      <c r="K29" s="89"/>
      <c r="L29" s="89"/>
      <c r="O29" s="36"/>
      <c r="P29" s="8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5"/>
      <c r="AK29" s="212"/>
      <c r="AL29" s="202"/>
      <c r="AM29" s="202"/>
      <c r="AN29" s="202"/>
      <c r="AO29" s="202"/>
      <c r="AP29" s="202"/>
      <c r="AQ29" s="202"/>
      <c r="AR29" s="192"/>
      <c r="AS29" s="192"/>
      <c r="AT29" s="192"/>
      <c r="AU29" s="192"/>
      <c r="AV29" s="212"/>
    </row>
    <row r="30" spans="2:48" ht="24.95" customHeight="1">
      <c r="C30" s="358" t="s">
        <v>173</v>
      </c>
      <c r="D30" s="358"/>
      <c r="E30" s="358"/>
      <c r="F30" s="358"/>
      <c r="G30" s="358"/>
      <c r="H30" s="358"/>
      <c r="I30" s="358"/>
      <c r="J30" s="358"/>
      <c r="K30" s="358"/>
      <c r="L30" s="358"/>
      <c r="O30" s="382">
        <v>218</v>
      </c>
      <c r="P30" s="371"/>
      <c r="Q30" s="190" t="s">
        <v>100</v>
      </c>
      <c r="R30" s="190" t="s">
        <v>100</v>
      </c>
      <c r="S30" s="371">
        <v>225</v>
      </c>
      <c r="T30" s="371"/>
      <c r="U30" s="190" t="s">
        <v>100</v>
      </c>
      <c r="V30" s="190" t="s">
        <v>100</v>
      </c>
      <c r="W30" s="371">
        <v>190</v>
      </c>
      <c r="X30" s="371"/>
      <c r="Y30" s="190" t="s">
        <v>100</v>
      </c>
      <c r="Z30" s="190" t="s">
        <v>100</v>
      </c>
      <c r="AA30" s="187"/>
      <c r="AB30" s="371">
        <v>159</v>
      </c>
      <c r="AC30" s="371"/>
      <c r="AD30" s="190" t="s">
        <v>100</v>
      </c>
      <c r="AE30" s="190" t="s">
        <v>100</v>
      </c>
      <c r="AF30" s="371">
        <v>101</v>
      </c>
      <c r="AG30" s="371"/>
      <c r="AH30" s="190" t="s">
        <v>100</v>
      </c>
      <c r="AI30" s="190" t="s">
        <v>100</v>
      </c>
      <c r="AJ30" s="95"/>
      <c r="AK30" s="212"/>
      <c r="AL30" s="358" t="s">
        <v>173</v>
      </c>
      <c r="AM30" s="358"/>
      <c r="AN30" s="358"/>
      <c r="AO30" s="358"/>
      <c r="AP30" s="358"/>
      <c r="AQ30" s="358"/>
      <c r="AR30" s="22"/>
      <c r="AS30" s="22"/>
      <c r="AT30" s="22"/>
      <c r="AU30" s="22"/>
      <c r="AV30" s="212"/>
    </row>
    <row r="31" spans="2:48" ht="10.5" customHeight="1">
      <c r="C31" s="89"/>
      <c r="D31" s="89"/>
      <c r="E31" s="89"/>
      <c r="F31" s="89"/>
      <c r="G31" s="89"/>
      <c r="H31" s="89"/>
      <c r="I31" s="89"/>
      <c r="J31" s="89"/>
      <c r="K31" s="89"/>
      <c r="L31" s="89"/>
      <c r="O31" s="36"/>
      <c r="P31" s="185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95"/>
      <c r="AK31" s="212"/>
      <c r="AL31" s="199"/>
      <c r="AM31" s="199"/>
      <c r="AN31" s="199"/>
      <c r="AO31" s="199"/>
      <c r="AP31" s="199"/>
      <c r="AQ31" s="199"/>
      <c r="AR31" s="192"/>
      <c r="AS31" s="192"/>
      <c r="AT31" s="192"/>
      <c r="AU31" s="192"/>
      <c r="AV31" s="212"/>
    </row>
    <row r="32" spans="2:48" ht="24.95" customHeight="1">
      <c r="C32" s="358" t="s">
        <v>174</v>
      </c>
      <c r="D32" s="358"/>
      <c r="E32" s="358"/>
      <c r="F32" s="358"/>
      <c r="G32" s="358"/>
      <c r="H32" s="358"/>
      <c r="I32" s="358"/>
      <c r="J32" s="358"/>
      <c r="K32" s="358"/>
      <c r="L32" s="358"/>
      <c r="O32" s="382">
        <v>571</v>
      </c>
      <c r="P32" s="371"/>
      <c r="Q32" s="190" t="s">
        <v>100</v>
      </c>
      <c r="R32" s="190" t="s">
        <v>100</v>
      </c>
      <c r="S32" s="371">
        <v>171</v>
      </c>
      <c r="T32" s="371"/>
      <c r="U32" s="190" t="s">
        <v>100</v>
      </c>
      <c r="V32" s="190" t="s">
        <v>100</v>
      </c>
      <c r="W32" s="371">
        <v>163</v>
      </c>
      <c r="X32" s="371"/>
      <c r="Y32" s="190" t="s">
        <v>100</v>
      </c>
      <c r="Z32" s="190" t="s">
        <v>100</v>
      </c>
      <c r="AA32" s="188"/>
      <c r="AB32" s="371">
        <v>160</v>
      </c>
      <c r="AC32" s="371"/>
      <c r="AD32" s="190" t="s">
        <v>100</v>
      </c>
      <c r="AE32" s="190" t="s">
        <v>100</v>
      </c>
      <c r="AF32" s="371">
        <v>77</v>
      </c>
      <c r="AG32" s="371"/>
      <c r="AH32" s="190" t="s">
        <v>100</v>
      </c>
      <c r="AI32" s="190" t="s">
        <v>100</v>
      </c>
      <c r="AJ32" s="95"/>
      <c r="AK32" s="212"/>
      <c r="AL32" s="358" t="s">
        <v>174</v>
      </c>
      <c r="AM32" s="358"/>
      <c r="AN32" s="358"/>
      <c r="AO32" s="358"/>
      <c r="AP32" s="358"/>
      <c r="AQ32" s="358"/>
      <c r="AR32" s="22"/>
      <c r="AS32" s="22"/>
      <c r="AT32" s="22"/>
      <c r="AU32" s="22"/>
      <c r="AV32" s="212"/>
    </row>
    <row r="33" spans="1:48" ht="13.5" customHeight="1" thickBot="1">
      <c r="A33" s="81"/>
      <c r="B33" s="81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2"/>
      <c r="O33" s="20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198"/>
      <c r="AK33" s="197"/>
      <c r="AL33" s="203"/>
      <c r="AM33" s="203"/>
      <c r="AN33" s="203"/>
      <c r="AO33" s="203"/>
      <c r="AP33" s="203"/>
      <c r="AQ33" s="199"/>
      <c r="AR33" s="199"/>
      <c r="AS33" s="199"/>
      <c r="AT33" s="199"/>
      <c r="AU33" s="199"/>
      <c r="AV33" s="192"/>
    </row>
    <row r="34" spans="1:48" ht="17.25" customHeight="1">
      <c r="A34" s="22" t="s">
        <v>257</v>
      </c>
      <c r="B34" s="192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2"/>
      <c r="N34" s="212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98"/>
      <c r="AC34" s="430"/>
      <c r="AD34" s="430"/>
      <c r="AE34" s="430"/>
      <c r="AF34" s="430"/>
      <c r="AG34" s="430"/>
      <c r="AH34" s="430"/>
      <c r="AI34" s="430"/>
      <c r="AJ34" s="430" t="s">
        <v>341</v>
      </c>
      <c r="AK34" s="430"/>
      <c r="AL34" s="430"/>
      <c r="AM34" s="430"/>
      <c r="AN34" s="430"/>
      <c r="AO34" s="430"/>
      <c r="AP34" s="430"/>
      <c r="AQ34" s="430"/>
    </row>
    <row r="35" spans="1:48" ht="17.25" customHeight="1">
      <c r="A35" s="212"/>
      <c r="B35" s="21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212"/>
      <c r="N35" s="212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K35" s="393" t="s">
        <v>305</v>
      </c>
      <c r="AL35" s="393"/>
      <c r="AM35" s="393"/>
      <c r="AN35" s="393"/>
      <c r="AO35" s="393"/>
      <c r="AP35" s="393"/>
      <c r="AQ35" s="393"/>
    </row>
    <row r="36" spans="1:48" ht="17.25" customHeight="1">
      <c r="A36" s="207"/>
      <c r="B36" s="21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212"/>
      <c r="N36" s="212"/>
      <c r="O36" s="209"/>
      <c r="P36" s="209"/>
      <c r="Q36" s="209"/>
      <c r="R36" s="209"/>
      <c r="Y36" s="209"/>
      <c r="Z36" s="209"/>
      <c r="AA36" s="209"/>
      <c r="AD36" s="454"/>
      <c r="AE36" s="454"/>
      <c r="AF36" s="454"/>
      <c r="AG36" s="454"/>
      <c r="AH36" s="454"/>
      <c r="AI36" s="454"/>
    </row>
    <row r="37" spans="1:48" s="184" customFormat="1" ht="17.25" customHeight="1">
      <c r="A37" s="207"/>
      <c r="B37" s="21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212"/>
      <c r="N37" s="212"/>
      <c r="O37" s="209"/>
      <c r="P37" s="209"/>
      <c r="Q37" s="209"/>
      <c r="R37" s="209"/>
      <c r="S37" s="58"/>
      <c r="T37" s="58"/>
      <c r="U37" s="58"/>
      <c r="V37" s="58"/>
      <c r="W37" s="58"/>
      <c r="X37" s="58"/>
      <c r="Y37" s="209"/>
      <c r="Z37" s="209"/>
      <c r="AA37" s="209"/>
      <c r="AB37" s="58"/>
      <c r="AC37" s="58"/>
      <c r="AJ37" s="58"/>
      <c r="AK37" s="58"/>
      <c r="AL37" s="58"/>
      <c r="AM37" s="58"/>
      <c r="AN37" s="58"/>
      <c r="AO37" s="58"/>
      <c r="AP37" s="58"/>
    </row>
    <row r="38" spans="1:48" s="184" customFormat="1" ht="17.25" customHeight="1">
      <c r="A38" s="183"/>
      <c r="C38" s="181"/>
      <c r="D38" s="181"/>
      <c r="E38" s="181"/>
      <c r="F38" s="181"/>
      <c r="G38" s="181"/>
      <c r="H38" s="181"/>
      <c r="I38" s="192"/>
      <c r="J38" s="192"/>
      <c r="K38" s="192"/>
      <c r="L38" s="192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J38" s="58"/>
      <c r="AK38" s="58"/>
      <c r="AL38" s="58"/>
      <c r="AM38" s="58"/>
      <c r="AN38" s="58"/>
      <c r="AO38" s="58"/>
      <c r="AP38" s="58"/>
    </row>
    <row r="39" spans="1:48" ht="24.95" customHeight="1">
      <c r="A39" s="361" t="s">
        <v>187</v>
      </c>
      <c r="B39" s="361"/>
      <c r="C39" s="361"/>
      <c r="D39" s="361"/>
      <c r="E39" s="361"/>
      <c r="F39" s="361"/>
      <c r="G39" s="361"/>
      <c r="H39" s="361"/>
      <c r="I39" s="453"/>
      <c r="J39" s="453"/>
      <c r="K39" s="453"/>
      <c r="L39" s="453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91"/>
      <c r="Y39" s="391"/>
      <c r="Z39" s="391"/>
      <c r="AA39" s="96"/>
      <c r="AB39" s="370" t="s">
        <v>175</v>
      </c>
      <c r="AC39" s="370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370"/>
      <c r="AO39" s="370"/>
      <c r="AP39" s="370"/>
      <c r="AR39" s="192"/>
    </row>
    <row r="40" spans="1:48" ht="15" thickBot="1">
      <c r="AK40" s="205"/>
      <c r="AL40" s="205"/>
      <c r="AM40" s="221"/>
      <c r="AN40" s="197"/>
      <c r="AO40" s="447" t="s">
        <v>300</v>
      </c>
      <c r="AP40" s="447"/>
      <c r="AQ40" s="447"/>
      <c r="AR40" s="192"/>
    </row>
    <row r="41" spans="1:48" ht="18" customHeight="1">
      <c r="A41" s="362" t="s">
        <v>69</v>
      </c>
      <c r="B41" s="362"/>
      <c r="C41" s="362"/>
      <c r="D41" s="362"/>
      <c r="E41" s="362"/>
      <c r="F41" s="362"/>
      <c r="G41" s="362"/>
      <c r="H41" s="362"/>
      <c r="I41" s="362"/>
      <c r="J41" s="362"/>
      <c r="K41" s="362"/>
      <c r="L41" s="362"/>
      <c r="M41" s="362"/>
      <c r="N41" s="385"/>
      <c r="O41" s="416" t="s">
        <v>164</v>
      </c>
      <c r="P41" s="433"/>
      <c r="Q41" s="434"/>
      <c r="R41" s="416" t="s">
        <v>91</v>
      </c>
      <c r="S41" s="433"/>
      <c r="T41" s="434"/>
      <c r="U41" s="416" t="s">
        <v>92</v>
      </c>
      <c r="V41" s="433"/>
      <c r="W41" s="433"/>
      <c r="X41" s="416" t="s">
        <v>93</v>
      </c>
      <c r="Y41" s="433"/>
      <c r="Z41" s="433"/>
      <c r="AA41" s="89"/>
      <c r="AB41" s="433" t="s">
        <v>94</v>
      </c>
      <c r="AC41" s="433"/>
      <c r="AD41" s="434"/>
      <c r="AE41" s="416" t="s">
        <v>290</v>
      </c>
      <c r="AF41" s="433"/>
      <c r="AG41" s="434"/>
      <c r="AH41" s="416" t="s">
        <v>176</v>
      </c>
      <c r="AI41" s="433"/>
      <c r="AJ41" s="434"/>
      <c r="AK41" s="366" t="s">
        <v>343</v>
      </c>
      <c r="AL41" s="362"/>
      <c r="AM41" s="362"/>
      <c r="AN41" s="362"/>
      <c r="AO41" s="362"/>
      <c r="AP41" s="362"/>
      <c r="AQ41" s="362"/>
    </row>
    <row r="42" spans="1:48" ht="18" customHeight="1">
      <c r="A42" s="448"/>
      <c r="B42" s="448"/>
      <c r="C42" s="448"/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9"/>
      <c r="O42" s="97" t="s">
        <v>95</v>
      </c>
      <c r="P42" s="33" t="s">
        <v>75</v>
      </c>
      <c r="Q42" s="33" t="s">
        <v>76</v>
      </c>
      <c r="R42" s="33" t="s">
        <v>95</v>
      </c>
      <c r="S42" s="33" t="s">
        <v>75</v>
      </c>
      <c r="T42" s="33" t="s">
        <v>76</v>
      </c>
      <c r="U42" s="33" t="s">
        <v>95</v>
      </c>
      <c r="V42" s="33" t="s">
        <v>75</v>
      </c>
      <c r="W42" s="33" t="s">
        <v>76</v>
      </c>
      <c r="X42" s="33" t="s">
        <v>95</v>
      </c>
      <c r="Y42" s="33" t="s">
        <v>75</v>
      </c>
      <c r="Z42" s="33" t="s">
        <v>76</v>
      </c>
      <c r="AA42" s="89"/>
      <c r="AB42" s="34" t="s">
        <v>95</v>
      </c>
      <c r="AC42" s="33" t="s">
        <v>75</v>
      </c>
      <c r="AD42" s="33" t="s">
        <v>76</v>
      </c>
      <c r="AE42" s="33" t="s">
        <v>95</v>
      </c>
      <c r="AF42" s="33" t="s">
        <v>75</v>
      </c>
      <c r="AG42" s="33" t="s">
        <v>76</v>
      </c>
      <c r="AH42" s="33" t="s">
        <v>95</v>
      </c>
      <c r="AI42" s="33" t="s">
        <v>161</v>
      </c>
      <c r="AJ42" s="210" t="s">
        <v>101</v>
      </c>
      <c r="AK42" s="450"/>
      <c r="AL42" s="448"/>
      <c r="AM42" s="448"/>
      <c r="AN42" s="448"/>
      <c r="AO42" s="448"/>
      <c r="AP42" s="448"/>
      <c r="AQ42" s="448"/>
    </row>
    <row r="43" spans="1:48" ht="9.75" customHeight="1">
      <c r="A43" s="89"/>
      <c r="B43" s="46"/>
      <c r="C43" s="46"/>
      <c r="D43" s="46"/>
      <c r="E43" s="46"/>
      <c r="F43" s="46"/>
      <c r="G43" s="50"/>
      <c r="H43" s="51"/>
      <c r="I43" s="46"/>
      <c r="J43" s="46"/>
      <c r="K43" s="46"/>
      <c r="L43" s="46"/>
      <c r="M43" s="52"/>
      <c r="N43" s="89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45"/>
      <c r="AK43" s="248"/>
      <c r="AL43" s="219"/>
      <c r="AM43" s="219"/>
      <c r="AN43" s="219"/>
      <c r="AO43" s="9"/>
      <c r="AP43" s="219"/>
      <c r="AQ43" s="219"/>
      <c r="AS43" s="192"/>
    </row>
    <row r="44" spans="1:48" ht="24.75" customHeight="1">
      <c r="A44" s="89"/>
      <c r="B44" s="331" t="s">
        <v>96</v>
      </c>
      <c r="C44" s="331"/>
      <c r="D44" s="331"/>
      <c r="E44" s="331"/>
      <c r="F44" s="331"/>
      <c r="G44" s="10" t="s">
        <v>158</v>
      </c>
      <c r="H44" s="11" t="s">
        <v>230</v>
      </c>
      <c r="I44" s="171" t="s">
        <v>105</v>
      </c>
      <c r="J44" s="15"/>
      <c r="K44" s="15"/>
      <c r="L44" s="15"/>
      <c r="M44" s="172"/>
      <c r="N44" s="171"/>
      <c r="O44" s="23">
        <v>8560</v>
      </c>
      <c r="P44" s="23">
        <v>4013</v>
      </c>
      <c r="Q44" s="23">
        <v>4547</v>
      </c>
      <c r="R44" s="23">
        <v>2242</v>
      </c>
      <c r="S44" s="23">
        <v>915</v>
      </c>
      <c r="T44" s="23">
        <v>1327</v>
      </c>
      <c r="U44" s="23">
        <v>2234</v>
      </c>
      <c r="V44" s="23">
        <v>964</v>
      </c>
      <c r="W44" s="23">
        <v>1270</v>
      </c>
      <c r="X44" s="23">
        <v>1853</v>
      </c>
      <c r="Y44" s="23">
        <v>934</v>
      </c>
      <c r="Z44" s="23">
        <v>919</v>
      </c>
      <c r="AA44" s="23"/>
      <c r="AB44" s="23">
        <v>1965</v>
      </c>
      <c r="AC44" s="23">
        <v>1050</v>
      </c>
      <c r="AD44" s="23">
        <v>915</v>
      </c>
      <c r="AE44" s="23">
        <v>266</v>
      </c>
      <c r="AF44" s="23">
        <v>150</v>
      </c>
      <c r="AG44" s="23">
        <v>116</v>
      </c>
      <c r="AH44" s="23">
        <v>358</v>
      </c>
      <c r="AI44" s="23">
        <v>237</v>
      </c>
      <c r="AJ44" s="245">
        <v>121</v>
      </c>
      <c r="AK44" s="451" t="s">
        <v>96</v>
      </c>
      <c r="AL44" s="452"/>
      <c r="AM44" s="452"/>
      <c r="AN44" s="10" t="s">
        <v>158</v>
      </c>
      <c r="AO44" s="11" t="s">
        <v>230</v>
      </c>
      <c r="AP44" s="217" t="s">
        <v>105</v>
      </c>
      <c r="AQ44" s="222"/>
      <c r="AR44" s="222"/>
      <c r="AS44" s="222"/>
    </row>
    <row r="45" spans="1:48" ht="9.75" customHeight="1">
      <c r="A45" s="89"/>
      <c r="B45" s="89"/>
      <c r="C45" s="89"/>
      <c r="D45" s="89"/>
      <c r="E45" s="89"/>
      <c r="F45" s="89"/>
      <c r="G45" s="12"/>
      <c r="H45" s="13"/>
      <c r="I45" s="45"/>
      <c r="J45" s="18"/>
      <c r="K45" s="18"/>
      <c r="L45" s="18"/>
      <c r="M45" s="53"/>
      <c r="N45" s="45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6"/>
      <c r="AK45" s="192"/>
      <c r="AL45" s="192"/>
      <c r="AM45" s="192"/>
      <c r="AN45" s="12"/>
      <c r="AO45" s="13"/>
      <c r="AP45" s="45"/>
      <c r="AQ45" s="18"/>
      <c r="AR45" s="18"/>
      <c r="AS45" s="18"/>
    </row>
    <row r="46" spans="1:48" ht="24.95" customHeight="1">
      <c r="A46" s="89"/>
      <c r="B46" s="89"/>
      <c r="C46" s="89"/>
      <c r="D46" s="89"/>
      <c r="E46" s="15"/>
      <c r="F46" s="15"/>
      <c r="G46" s="10" t="s">
        <v>158</v>
      </c>
      <c r="H46" s="11" t="s">
        <v>244</v>
      </c>
      <c r="I46" s="181"/>
      <c r="J46" s="15"/>
      <c r="K46" s="15"/>
      <c r="L46" s="15"/>
      <c r="M46" s="182"/>
      <c r="N46" s="181"/>
      <c r="O46" s="23">
        <v>8536</v>
      </c>
      <c r="P46" s="23">
        <v>3894</v>
      </c>
      <c r="Q46" s="23">
        <v>4642</v>
      </c>
      <c r="R46" s="23">
        <v>2139</v>
      </c>
      <c r="S46" s="23">
        <v>849</v>
      </c>
      <c r="T46" s="23">
        <v>1290</v>
      </c>
      <c r="U46" s="23">
        <v>2288</v>
      </c>
      <c r="V46" s="23">
        <v>960</v>
      </c>
      <c r="W46" s="23">
        <v>1328</v>
      </c>
      <c r="X46" s="23">
        <v>1776</v>
      </c>
      <c r="Y46" s="23">
        <v>854</v>
      </c>
      <c r="Z46" s="23">
        <v>922</v>
      </c>
      <c r="AA46" s="23"/>
      <c r="AB46" s="23">
        <v>2064</v>
      </c>
      <c r="AC46" s="23">
        <v>1077</v>
      </c>
      <c r="AD46" s="23">
        <v>987</v>
      </c>
      <c r="AE46" s="23">
        <v>269</v>
      </c>
      <c r="AF46" s="23">
        <v>154</v>
      </c>
      <c r="AG46" s="23">
        <v>115</v>
      </c>
      <c r="AH46" s="23">
        <v>362</v>
      </c>
      <c r="AI46" s="23">
        <v>241</v>
      </c>
      <c r="AJ46" s="245">
        <v>121</v>
      </c>
      <c r="AK46" s="192"/>
      <c r="AL46" s="222"/>
      <c r="AM46" s="222"/>
      <c r="AN46" s="10" t="s">
        <v>158</v>
      </c>
      <c r="AO46" s="11" t="s">
        <v>244</v>
      </c>
      <c r="AP46" s="192"/>
      <c r="AQ46" s="222"/>
      <c r="AR46" s="222"/>
      <c r="AS46" s="222"/>
    </row>
    <row r="47" spans="1:48" s="14" customFormat="1" ht="9.75" customHeight="1">
      <c r="A47" s="45"/>
      <c r="B47" s="45"/>
      <c r="C47" s="45"/>
      <c r="D47" s="45"/>
      <c r="E47" s="18"/>
      <c r="F47" s="18"/>
      <c r="G47" s="12"/>
      <c r="H47" s="13"/>
      <c r="I47" s="45"/>
      <c r="J47" s="18"/>
      <c r="K47" s="18"/>
      <c r="L47" s="18"/>
      <c r="M47" s="53"/>
      <c r="N47" s="4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6"/>
      <c r="AK47" s="45"/>
      <c r="AL47" s="18"/>
      <c r="AM47" s="18"/>
      <c r="AN47" s="12"/>
      <c r="AO47" s="13"/>
      <c r="AP47" s="45"/>
      <c r="AQ47" s="18"/>
      <c r="AR47" s="18"/>
      <c r="AS47" s="18"/>
    </row>
    <row r="48" spans="1:48" s="14" customFormat="1" ht="24.95" customHeight="1">
      <c r="A48" s="45"/>
      <c r="B48" s="45"/>
      <c r="C48" s="45"/>
      <c r="D48" s="45"/>
      <c r="E48" s="18"/>
      <c r="F48" s="18"/>
      <c r="G48" s="12" t="s">
        <v>158</v>
      </c>
      <c r="H48" s="13" t="s">
        <v>272</v>
      </c>
      <c r="I48" s="45"/>
      <c r="J48" s="18"/>
      <c r="K48" s="18"/>
      <c r="L48" s="18"/>
      <c r="M48" s="53"/>
      <c r="N48" s="45"/>
      <c r="O48" s="24">
        <v>8398</v>
      </c>
      <c r="P48" s="24">
        <v>3860</v>
      </c>
      <c r="Q48" s="24">
        <v>4538</v>
      </c>
      <c r="R48" s="24">
        <f>SUM(S48:T48)</f>
        <v>2121</v>
      </c>
      <c r="S48" s="24">
        <v>888</v>
      </c>
      <c r="T48" s="24">
        <v>1233</v>
      </c>
      <c r="U48" s="24">
        <f>SUM(V48:W48)</f>
        <v>2209</v>
      </c>
      <c r="V48" s="24">
        <v>924</v>
      </c>
      <c r="W48" s="24">
        <v>1285</v>
      </c>
      <c r="X48" s="24">
        <f>SUM(Y48:Z48)</f>
        <v>1869</v>
      </c>
      <c r="Y48" s="24">
        <v>898</v>
      </c>
      <c r="Z48" s="24">
        <v>971</v>
      </c>
      <c r="AA48" s="24"/>
      <c r="AB48" s="24">
        <v>1949</v>
      </c>
      <c r="AC48" s="24">
        <v>1010</v>
      </c>
      <c r="AD48" s="24">
        <v>939</v>
      </c>
      <c r="AE48" s="24">
        <v>250</v>
      </c>
      <c r="AF48" s="24">
        <v>140</v>
      </c>
      <c r="AG48" s="24">
        <v>110</v>
      </c>
      <c r="AH48" s="24">
        <f>SUM(AI48+AJ48)</f>
        <v>354</v>
      </c>
      <c r="AI48" s="24">
        <v>232</v>
      </c>
      <c r="AJ48" s="246">
        <v>122</v>
      </c>
      <c r="AK48" s="45"/>
      <c r="AL48" s="18"/>
      <c r="AM48" s="18"/>
      <c r="AN48" s="12" t="s">
        <v>158</v>
      </c>
      <c r="AO48" s="13" t="s">
        <v>272</v>
      </c>
      <c r="AP48" s="45"/>
      <c r="AQ48" s="18"/>
      <c r="AR48" s="18"/>
      <c r="AS48" s="18"/>
    </row>
    <row r="49" spans="1:45" s="14" customFormat="1" ht="12.75" customHeight="1">
      <c r="A49" s="45"/>
      <c r="B49" s="45"/>
      <c r="C49" s="45"/>
      <c r="D49" s="45"/>
      <c r="E49" s="45"/>
      <c r="F49" s="18"/>
      <c r="G49" s="18"/>
      <c r="H49" s="12"/>
      <c r="I49" s="13"/>
      <c r="J49" s="45"/>
      <c r="K49" s="18"/>
      <c r="L49" s="18"/>
      <c r="M49" s="53"/>
      <c r="N49" s="18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6"/>
      <c r="AK49" s="45"/>
      <c r="AL49" s="45"/>
      <c r="AM49" s="18"/>
      <c r="AN49" s="18"/>
      <c r="AO49" s="12"/>
      <c r="AP49" s="13"/>
      <c r="AQ49" s="45"/>
      <c r="AR49" s="18"/>
      <c r="AS49" s="18"/>
    </row>
    <row r="50" spans="1:45" ht="24.75" customHeight="1">
      <c r="A50" s="89"/>
      <c r="B50" s="89"/>
      <c r="C50" s="358" t="s">
        <v>97</v>
      </c>
      <c r="D50" s="358"/>
      <c r="E50" s="358"/>
      <c r="F50" s="358"/>
      <c r="G50" s="358"/>
      <c r="H50" s="358"/>
      <c r="I50" s="358"/>
      <c r="J50" s="358"/>
      <c r="K50" s="358"/>
      <c r="L50" s="358"/>
      <c r="M50" s="95"/>
      <c r="N50" s="89"/>
      <c r="O50" s="23">
        <v>1733</v>
      </c>
      <c r="P50" s="23">
        <v>901</v>
      </c>
      <c r="Q50" s="23">
        <v>832</v>
      </c>
      <c r="R50" s="23">
        <f>SUM(S50:T50)</f>
        <v>400</v>
      </c>
      <c r="S50" s="23">
        <v>209</v>
      </c>
      <c r="T50" s="23">
        <v>191</v>
      </c>
      <c r="U50" s="23">
        <f>SUM(V50:W50)</f>
        <v>444</v>
      </c>
      <c r="V50" s="23">
        <v>232</v>
      </c>
      <c r="W50" s="23">
        <v>212</v>
      </c>
      <c r="X50" s="23">
        <f>SUM(Y50:Z50)</f>
        <v>411</v>
      </c>
      <c r="Y50" s="23">
        <v>213</v>
      </c>
      <c r="Z50" s="23">
        <v>198</v>
      </c>
      <c r="AA50" s="23"/>
      <c r="AB50" s="23">
        <f>SUM(AC50:AD50)</f>
        <v>441</v>
      </c>
      <c r="AC50" s="23">
        <v>225</v>
      </c>
      <c r="AD50" s="23">
        <v>216</v>
      </c>
      <c r="AE50" s="23">
        <f>SUM(AF50:AG50)</f>
        <v>37</v>
      </c>
      <c r="AF50" s="23">
        <v>22</v>
      </c>
      <c r="AG50" s="23">
        <v>15</v>
      </c>
      <c r="AH50" s="23">
        <f>SUM(AI50:AJ50)</f>
        <v>93</v>
      </c>
      <c r="AI50" s="23">
        <v>69</v>
      </c>
      <c r="AJ50" s="245">
        <v>24</v>
      </c>
      <c r="AL50" s="358" t="s">
        <v>97</v>
      </c>
      <c r="AM50" s="358"/>
      <c r="AN50" s="358"/>
      <c r="AO50" s="358"/>
      <c r="AP50" s="358"/>
      <c r="AQ50" s="358"/>
      <c r="AR50" s="22"/>
      <c r="AS50" s="22"/>
    </row>
    <row r="51" spans="1:45" ht="9" customHeight="1">
      <c r="A51" s="89"/>
      <c r="B51" s="85"/>
      <c r="C51" s="85"/>
      <c r="D51" s="85"/>
      <c r="E51" s="85"/>
      <c r="F51" s="85"/>
      <c r="G51" s="85"/>
      <c r="H51" s="85"/>
      <c r="I51" s="89"/>
      <c r="J51" s="89"/>
      <c r="K51" s="89"/>
      <c r="L51" s="89"/>
      <c r="M51" s="95"/>
      <c r="N51" s="89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45"/>
      <c r="AK51" s="202"/>
      <c r="AL51" s="202"/>
      <c r="AM51" s="202"/>
      <c r="AN51" s="202"/>
      <c r="AO51" s="202"/>
      <c r="AP51" s="199"/>
      <c r="AQ51" s="199"/>
      <c r="AR51" s="192"/>
      <c r="AS51" s="192"/>
    </row>
    <row r="52" spans="1:45" ht="24.95" customHeight="1">
      <c r="A52" s="89"/>
      <c r="B52" s="89"/>
      <c r="C52" s="358" t="s">
        <v>99</v>
      </c>
      <c r="D52" s="358"/>
      <c r="E52" s="358"/>
      <c r="F52" s="358"/>
      <c r="G52" s="358"/>
      <c r="H52" s="358"/>
      <c r="I52" s="358"/>
      <c r="J52" s="358"/>
      <c r="K52" s="358"/>
      <c r="L52" s="358"/>
      <c r="M52" s="95"/>
      <c r="N52" s="89"/>
      <c r="O52" s="23">
        <v>5738</v>
      </c>
      <c r="P52" s="23">
        <v>2802</v>
      </c>
      <c r="Q52" s="23">
        <v>2936</v>
      </c>
      <c r="R52" s="23">
        <f>SUM(S52:T52)</f>
        <v>1285</v>
      </c>
      <c r="S52" s="23">
        <v>604</v>
      </c>
      <c r="T52" s="23">
        <v>681</v>
      </c>
      <c r="U52" s="23">
        <f>SUM(V52:W52)</f>
        <v>1311</v>
      </c>
      <c r="V52" s="23">
        <v>621</v>
      </c>
      <c r="W52" s="23">
        <v>690</v>
      </c>
      <c r="X52" s="23">
        <f>SUM(Y52:Z52)</f>
        <v>1458</v>
      </c>
      <c r="Y52" s="23">
        <v>685</v>
      </c>
      <c r="Z52" s="23">
        <v>773</v>
      </c>
      <c r="AA52" s="23"/>
      <c r="AB52" s="23">
        <f>SUM(AC52:AD52)</f>
        <v>1508</v>
      </c>
      <c r="AC52" s="23">
        <v>785</v>
      </c>
      <c r="AD52" s="23">
        <v>723</v>
      </c>
      <c r="AE52" s="23">
        <f>SUM(AF52:AG52)</f>
        <v>176</v>
      </c>
      <c r="AF52" s="23">
        <v>107</v>
      </c>
      <c r="AG52" s="23">
        <v>69</v>
      </c>
      <c r="AH52" s="23">
        <f>SUM(AI52:AJ52)</f>
        <v>170</v>
      </c>
      <c r="AI52" s="23">
        <v>117</v>
      </c>
      <c r="AJ52" s="245">
        <v>53</v>
      </c>
      <c r="AL52" s="358" t="s">
        <v>99</v>
      </c>
      <c r="AM52" s="358"/>
      <c r="AN52" s="358"/>
      <c r="AO52" s="358"/>
      <c r="AP52" s="358"/>
      <c r="AQ52" s="358"/>
      <c r="AR52" s="22"/>
      <c r="AS52" s="22"/>
    </row>
    <row r="53" spans="1:45" ht="8.25" customHeigh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95"/>
      <c r="N53" s="89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45"/>
      <c r="AK53" s="199"/>
      <c r="AL53" s="199"/>
      <c r="AM53" s="199"/>
      <c r="AN53" s="199"/>
      <c r="AO53" s="199"/>
      <c r="AP53" s="199"/>
      <c r="AQ53" s="199"/>
      <c r="AR53" s="192"/>
      <c r="AS53" s="192"/>
    </row>
    <row r="54" spans="1:45" ht="24.95" customHeight="1">
      <c r="A54" s="89"/>
      <c r="B54" s="89"/>
      <c r="C54" s="358" t="s">
        <v>98</v>
      </c>
      <c r="D54" s="358"/>
      <c r="E54" s="358"/>
      <c r="F54" s="358"/>
      <c r="G54" s="358"/>
      <c r="H54" s="358"/>
      <c r="I54" s="358"/>
      <c r="J54" s="358"/>
      <c r="K54" s="358"/>
      <c r="L54" s="358"/>
      <c r="M54" s="95"/>
      <c r="N54" s="89"/>
      <c r="O54" s="23">
        <v>591</v>
      </c>
      <c r="P54" s="23">
        <v>56</v>
      </c>
      <c r="Q54" s="23">
        <v>535</v>
      </c>
      <c r="R54" s="23">
        <f>SUM(S54:T54)</f>
        <v>282</v>
      </c>
      <c r="S54" s="23">
        <v>27</v>
      </c>
      <c r="T54" s="23">
        <v>255</v>
      </c>
      <c r="U54" s="23">
        <f>SUM(V54:W54)</f>
        <v>272</v>
      </c>
      <c r="V54" s="23">
        <v>18</v>
      </c>
      <c r="W54" s="23">
        <v>254</v>
      </c>
      <c r="X54" s="23" t="s">
        <v>133</v>
      </c>
      <c r="Y54" s="23" t="s">
        <v>133</v>
      </c>
      <c r="Z54" s="23" t="s">
        <v>133</v>
      </c>
      <c r="AA54" s="23"/>
      <c r="AB54" s="23" t="s">
        <v>133</v>
      </c>
      <c r="AC54" s="23" t="s">
        <v>133</v>
      </c>
      <c r="AD54" s="23" t="s">
        <v>133</v>
      </c>
      <c r="AE54" s="23">
        <f>SUM(AF54:AG54)</f>
        <v>37</v>
      </c>
      <c r="AF54" s="23">
        <v>11</v>
      </c>
      <c r="AG54" s="23">
        <v>26</v>
      </c>
      <c r="AH54" s="23">
        <f>SUM(AI54:AJ54)</f>
        <v>42</v>
      </c>
      <c r="AI54" s="23">
        <v>24</v>
      </c>
      <c r="AJ54" s="245">
        <v>18</v>
      </c>
      <c r="AL54" s="358" t="s">
        <v>98</v>
      </c>
      <c r="AM54" s="358"/>
      <c r="AN54" s="358"/>
      <c r="AO54" s="358"/>
      <c r="AP54" s="358"/>
      <c r="AQ54" s="358"/>
      <c r="AR54" s="22"/>
      <c r="AS54" s="22"/>
    </row>
    <row r="55" spans="1:45" ht="10.5" customHeight="1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95"/>
      <c r="N55" s="89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45"/>
      <c r="AK55" s="199"/>
      <c r="AL55" s="199"/>
      <c r="AM55" s="199"/>
      <c r="AN55" s="199"/>
      <c r="AO55" s="199"/>
      <c r="AP55" s="199"/>
      <c r="AQ55" s="199"/>
      <c r="AR55" s="192"/>
      <c r="AS55" s="192"/>
    </row>
    <row r="56" spans="1:45" ht="24.95" customHeight="1">
      <c r="A56" s="89"/>
      <c r="B56" s="89"/>
      <c r="C56" s="358" t="s">
        <v>160</v>
      </c>
      <c r="D56" s="358"/>
      <c r="E56" s="358"/>
      <c r="F56" s="358"/>
      <c r="G56" s="358"/>
      <c r="H56" s="358"/>
      <c r="I56" s="358"/>
      <c r="J56" s="358"/>
      <c r="K56" s="358"/>
      <c r="L56" s="358"/>
      <c r="M56" s="95"/>
      <c r="N56" s="89"/>
      <c r="O56" s="23">
        <v>336</v>
      </c>
      <c r="P56" s="23">
        <v>101</v>
      </c>
      <c r="Q56" s="23">
        <v>235</v>
      </c>
      <c r="R56" s="23">
        <f>SUM(S56:T56)</f>
        <v>154</v>
      </c>
      <c r="S56" s="23">
        <v>48</v>
      </c>
      <c r="T56" s="23">
        <v>106</v>
      </c>
      <c r="U56" s="23">
        <f>SUM(V56:W56)</f>
        <v>182</v>
      </c>
      <c r="V56" s="23">
        <v>53</v>
      </c>
      <c r="W56" s="23">
        <v>129</v>
      </c>
      <c r="X56" s="23" t="s">
        <v>133</v>
      </c>
      <c r="Y56" s="23" t="s">
        <v>133</v>
      </c>
      <c r="Z56" s="23" t="s">
        <v>133</v>
      </c>
      <c r="AA56" s="23"/>
      <c r="AB56" s="23" t="s">
        <v>133</v>
      </c>
      <c r="AC56" s="23" t="s">
        <v>133</v>
      </c>
      <c r="AD56" s="23" t="s">
        <v>133</v>
      </c>
      <c r="AE56" s="23" t="s">
        <v>133</v>
      </c>
      <c r="AF56" s="23" t="s">
        <v>133</v>
      </c>
      <c r="AG56" s="23" t="s">
        <v>133</v>
      </c>
      <c r="AH56" s="23">
        <f>SUM(AI56:AJ56)</f>
        <v>49</v>
      </c>
      <c r="AI56" s="23">
        <v>22</v>
      </c>
      <c r="AJ56" s="245">
        <v>27</v>
      </c>
      <c r="AL56" s="358" t="s">
        <v>160</v>
      </c>
      <c r="AM56" s="358"/>
      <c r="AN56" s="358"/>
      <c r="AO56" s="358"/>
      <c r="AP56" s="358"/>
      <c r="AQ56" s="358"/>
      <c r="AR56" s="22"/>
      <c r="AS56" s="22"/>
    </row>
    <row r="57" spans="1:45" ht="7.5" customHeight="1">
      <c r="A57" s="89"/>
      <c r="B57" s="89"/>
      <c r="C57" s="89"/>
      <c r="D57" s="83"/>
      <c r="E57" s="83"/>
      <c r="F57" s="83"/>
      <c r="G57" s="83"/>
      <c r="H57" s="83"/>
      <c r="I57" s="83"/>
      <c r="J57" s="83"/>
      <c r="K57" s="83"/>
      <c r="L57" s="83"/>
      <c r="M57" s="104"/>
      <c r="N57" s="8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45"/>
      <c r="AK57" s="199"/>
      <c r="AL57" s="199"/>
      <c r="AM57" s="199"/>
      <c r="AN57" s="199"/>
      <c r="AO57" s="199"/>
      <c r="AP57" s="199"/>
      <c r="AQ57" s="199"/>
      <c r="AR57" s="199"/>
      <c r="AS57" s="199"/>
    </row>
    <row r="58" spans="1:45" ht="15" customHeight="1" thickBot="1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2"/>
      <c r="N58" s="81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3"/>
      <c r="AB58" s="25"/>
      <c r="AC58" s="25"/>
      <c r="AD58" s="25"/>
      <c r="AE58" s="25"/>
      <c r="AF58" s="25"/>
      <c r="AG58" s="25"/>
      <c r="AH58" s="25"/>
      <c r="AI58" s="25"/>
      <c r="AJ58" s="247"/>
      <c r="AK58" s="200"/>
      <c r="AL58" s="9"/>
      <c r="AM58" s="9"/>
      <c r="AN58" s="9"/>
      <c r="AO58" s="9"/>
      <c r="AP58" s="197"/>
    </row>
    <row r="59" spans="1:45" ht="16.5" customHeight="1">
      <c r="A59" s="362" t="s">
        <v>344</v>
      </c>
      <c r="B59" s="362"/>
      <c r="C59" s="362"/>
      <c r="D59" s="362"/>
      <c r="E59" s="362"/>
      <c r="F59" s="362"/>
      <c r="G59" s="362"/>
      <c r="H59" s="362"/>
      <c r="I59" s="362"/>
      <c r="J59" s="362"/>
      <c r="K59" s="362"/>
      <c r="L59" s="362"/>
      <c r="M59" s="362"/>
      <c r="N59" s="103"/>
      <c r="Q59" s="99"/>
      <c r="R59" s="99"/>
      <c r="S59" s="99"/>
      <c r="T59" s="99"/>
      <c r="U59" s="99"/>
      <c r="V59" s="99"/>
      <c r="W59" s="99"/>
      <c r="X59" s="90"/>
      <c r="Y59" s="98"/>
      <c r="Z59" s="98"/>
      <c r="AA59" s="98"/>
      <c r="AC59" s="35"/>
      <c r="AD59" s="35"/>
      <c r="AE59" s="35"/>
      <c r="AF59" s="35"/>
      <c r="AG59" s="35"/>
      <c r="AH59" s="35"/>
      <c r="AI59" s="35"/>
      <c r="AK59" s="430" t="s">
        <v>342</v>
      </c>
      <c r="AL59" s="430"/>
      <c r="AM59" s="430"/>
      <c r="AN59" s="430"/>
      <c r="AO59" s="430"/>
      <c r="AP59" s="430"/>
      <c r="AQ59" s="430"/>
    </row>
    <row r="60" spans="1:45" ht="16.5" customHeight="1">
      <c r="A60" s="90"/>
      <c r="Q60" s="98"/>
      <c r="R60" s="98"/>
      <c r="S60" s="98"/>
      <c r="T60" s="98"/>
      <c r="U60" s="98"/>
      <c r="V60" s="98"/>
      <c r="W60" s="98"/>
      <c r="X60" s="90"/>
      <c r="Y60" s="99"/>
      <c r="Z60" s="99"/>
      <c r="AA60" s="99"/>
    </row>
    <row r="61" spans="1:45" ht="16.5" customHeight="1">
      <c r="A61" s="90"/>
      <c r="AO61" s="86"/>
      <c r="AP61" s="86"/>
    </row>
    <row r="62" spans="1:45" ht="16.5" customHeight="1">
      <c r="AO62" s="27"/>
      <c r="AP62" s="27"/>
    </row>
    <row r="63" spans="1:45" ht="16.5" customHeight="1"/>
    <row r="64" spans="1:45" ht="16.5" customHeight="1"/>
  </sheetData>
  <mergeCells count="128">
    <mergeCell ref="U41:W41"/>
    <mergeCell ref="AB39:AP39"/>
    <mergeCell ref="AB41:AD41"/>
    <mergeCell ref="AL30:AQ30"/>
    <mergeCell ref="AL32:AQ32"/>
    <mergeCell ref="A39:Z39"/>
    <mergeCell ref="X41:Z41"/>
    <mergeCell ref="R41:T41"/>
    <mergeCell ref="W32:X32"/>
    <mergeCell ref="O41:Q41"/>
    <mergeCell ref="S32:T32"/>
    <mergeCell ref="AO40:AQ40"/>
    <mergeCell ref="AD36:AI36"/>
    <mergeCell ref="A59:M59"/>
    <mergeCell ref="AP3:AQ3"/>
    <mergeCell ref="AL7:AM7"/>
    <mergeCell ref="AK28:AU28"/>
    <mergeCell ref="AK13:AU13"/>
    <mergeCell ref="C56:L56"/>
    <mergeCell ref="A41:N42"/>
    <mergeCell ref="AL15:AQ15"/>
    <mergeCell ref="AL17:AQ17"/>
    <mergeCell ref="AL19:AQ19"/>
    <mergeCell ref="AL21:AQ21"/>
    <mergeCell ref="AL23:AQ23"/>
    <mergeCell ref="AL25:AQ25"/>
    <mergeCell ref="AL50:AQ50"/>
    <mergeCell ref="AL52:AQ52"/>
    <mergeCell ref="AL54:AQ54"/>
    <mergeCell ref="AL56:AQ56"/>
    <mergeCell ref="C50:L50"/>
    <mergeCell ref="C54:L54"/>
    <mergeCell ref="C52:L52"/>
    <mergeCell ref="B44:F44"/>
    <mergeCell ref="C30:L30"/>
    <mergeCell ref="C32:L32"/>
    <mergeCell ref="AK41:AQ42"/>
    <mergeCell ref="C23:L23"/>
    <mergeCell ref="B28:L28"/>
    <mergeCell ref="S30:T30"/>
    <mergeCell ref="O21:P21"/>
    <mergeCell ref="O28:P28"/>
    <mergeCell ref="O32:P32"/>
    <mergeCell ref="C25:L25"/>
    <mergeCell ref="AF30:AG30"/>
    <mergeCell ref="S28:T28"/>
    <mergeCell ref="O30:P30"/>
    <mergeCell ref="W28:X28"/>
    <mergeCell ref="W30:X30"/>
    <mergeCell ref="AB30:AC30"/>
    <mergeCell ref="B4:L5"/>
    <mergeCell ref="S19:T19"/>
    <mergeCell ref="O19:P19"/>
    <mergeCell ref="O23:P23"/>
    <mergeCell ref="AB21:AC21"/>
    <mergeCell ref="O17:P17"/>
    <mergeCell ref="S17:T17"/>
    <mergeCell ref="W17:X17"/>
    <mergeCell ref="AB17:AC17"/>
    <mergeCell ref="C19:L19"/>
    <mergeCell ref="C21:L21"/>
    <mergeCell ref="S21:T21"/>
    <mergeCell ref="O15:P15"/>
    <mergeCell ref="O11:P11"/>
    <mergeCell ref="S11:T11"/>
    <mergeCell ref="W11:X11"/>
    <mergeCell ref="B13:L13"/>
    <mergeCell ref="C15:L15"/>
    <mergeCell ref="C17:L17"/>
    <mergeCell ref="S7:T7"/>
    <mergeCell ref="W15:X15"/>
    <mergeCell ref="O7:P7"/>
    <mergeCell ref="O9:P9"/>
    <mergeCell ref="B7:F7"/>
    <mergeCell ref="W19:X19"/>
    <mergeCell ref="O25:P25"/>
    <mergeCell ref="W25:X25"/>
    <mergeCell ref="S23:T23"/>
    <mergeCell ref="S25:T25"/>
    <mergeCell ref="W23:X23"/>
    <mergeCell ref="W21:X21"/>
    <mergeCell ref="AF23:AG23"/>
    <mergeCell ref="AF25:AG25"/>
    <mergeCell ref="AF21:AG21"/>
    <mergeCell ref="AB19:AC19"/>
    <mergeCell ref="AF19:AG19"/>
    <mergeCell ref="AB25:AC25"/>
    <mergeCell ref="O1:Z1"/>
    <mergeCell ref="AB1:AO1"/>
    <mergeCell ref="O13:P13"/>
    <mergeCell ref="S13:T13"/>
    <mergeCell ref="W13:X13"/>
    <mergeCell ref="AB4:AE4"/>
    <mergeCell ref="AF15:AG15"/>
    <mergeCell ref="AF9:AG9"/>
    <mergeCell ref="AF7:AG7"/>
    <mergeCell ref="AF5:AG5"/>
    <mergeCell ref="AF13:AG13"/>
    <mergeCell ref="O4:R4"/>
    <mergeCell ref="W4:Z4"/>
    <mergeCell ref="W5:X5"/>
    <mergeCell ref="AB5:AC5"/>
    <mergeCell ref="W7:X7"/>
    <mergeCell ref="S4:V4"/>
    <mergeCell ref="S5:T5"/>
    <mergeCell ref="AB7:AC7"/>
    <mergeCell ref="O5:P5"/>
    <mergeCell ref="AF11:AG11"/>
    <mergeCell ref="AB15:AC15"/>
    <mergeCell ref="AB11:AC11"/>
    <mergeCell ref="S15:T15"/>
    <mergeCell ref="AK59:AQ59"/>
    <mergeCell ref="AF4:AJ4"/>
    <mergeCell ref="AI5:AJ5"/>
    <mergeCell ref="AB13:AC13"/>
    <mergeCell ref="AF28:AG28"/>
    <mergeCell ref="AB32:AC32"/>
    <mergeCell ref="AF32:AG32"/>
    <mergeCell ref="AB23:AC23"/>
    <mergeCell ref="AF17:AG17"/>
    <mergeCell ref="AB28:AC28"/>
    <mergeCell ref="AJ34:AQ34"/>
    <mergeCell ref="AK35:AQ35"/>
    <mergeCell ref="AK4:AQ5"/>
    <mergeCell ref="AK44:AM44"/>
    <mergeCell ref="AH41:AJ41"/>
    <mergeCell ref="AC34:AI34"/>
    <mergeCell ref="AE41:AG41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7" fitToWidth="2" orientation="portrait" r:id="rId1"/>
  <headerFooter scaleWithDoc="0" alignWithMargins="0">
    <oddFooter>&amp;C&amp;P</oddFooter>
  </headerFooter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showGridLines="0" tabSelected="1" topLeftCell="A40" zoomScaleNormal="100" zoomScaleSheetLayoutView="70" workbookViewId="0">
      <selection activeCell="H2" sqref="H2"/>
    </sheetView>
  </sheetViews>
  <sheetFormatPr defaultColWidth="3.625" defaultRowHeight="21.95" customHeight="1"/>
  <cols>
    <col min="1" max="9" width="3.625" style="9"/>
    <col min="10" max="10" width="6.75" style="9" bestFit="1" customWidth="1"/>
    <col min="11" max="11" width="3.625" style="9"/>
    <col min="12" max="12" width="5.625" style="9" bestFit="1" customWidth="1"/>
    <col min="13" max="13" width="3.625" style="9"/>
    <col min="14" max="14" width="6.75" style="9" bestFit="1" customWidth="1"/>
    <col min="15" max="15" width="5.625" style="9" bestFit="1" customWidth="1"/>
    <col min="16" max="17" width="3.625" style="9"/>
    <col min="18" max="18" width="5.625" style="9" bestFit="1" customWidth="1"/>
    <col min="19" max="21" width="3.625" style="9"/>
    <col min="22" max="22" width="3.875" style="9" bestFit="1" customWidth="1"/>
    <col min="23" max="23" width="3.625" style="9"/>
    <col min="24" max="24" width="5.625" style="9" bestFit="1" customWidth="1"/>
    <col min="25" max="25" width="3.625" style="9"/>
    <col min="26" max="26" width="3.875" style="9" bestFit="1" customWidth="1"/>
    <col min="27" max="27" width="4.375" style="9" bestFit="1" customWidth="1"/>
    <col min="28" max="31" width="3.625" style="9"/>
    <col min="32" max="32" width="0" style="9" hidden="1" customWidth="1"/>
    <col min="33" max="33" width="5.5" style="9" hidden="1" customWidth="1"/>
    <col min="34" max="34" width="0" style="9" hidden="1" customWidth="1"/>
    <col min="35" max="35" width="5.5" style="9" hidden="1" customWidth="1"/>
    <col min="36" max="37" width="9.625" style="9" customWidth="1"/>
    <col min="38" max="16384" width="3.625" style="9"/>
  </cols>
  <sheetData>
    <row r="1" spans="1:30" ht="21.75" customHeight="1">
      <c r="A1" s="453" t="s">
        <v>188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</row>
    <row r="2" spans="1:30" s="212" customFormat="1" ht="21.75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</row>
    <row r="3" spans="1:30" ht="21.95" customHeight="1" thickBot="1">
      <c r="A3" s="468"/>
      <c r="B3" s="468"/>
      <c r="C3" s="468"/>
      <c r="D3" s="468"/>
      <c r="E3" s="468"/>
      <c r="F3" s="468"/>
      <c r="Z3" s="455" t="s">
        <v>300</v>
      </c>
      <c r="AA3" s="455"/>
      <c r="AB3" s="455"/>
      <c r="AC3" s="455"/>
      <c r="AD3" s="455"/>
    </row>
    <row r="4" spans="1:30" ht="21.95" customHeight="1">
      <c r="A4" s="362" t="s">
        <v>106</v>
      </c>
      <c r="B4" s="456"/>
      <c r="C4" s="456"/>
      <c r="D4" s="456"/>
      <c r="E4" s="456"/>
      <c r="F4" s="457"/>
      <c r="G4" s="409" t="s">
        <v>142</v>
      </c>
      <c r="H4" s="460"/>
      <c r="I4" s="460"/>
      <c r="J4" s="460"/>
      <c r="K4" s="409" t="s">
        <v>179</v>
      </c>
      <c r="L4" s="409"/>
      <c r="M4" s="409"/>
      <c r="N4" s="409"/>
      <c r="O4" s="409" t="s">
        <v>149</v>
      </c>
      <c r="P4" s="409"/>
      <c r="Q4" s="409"/>
      <c r="R4" s="409"/>
      <c r="S4" s="409" t="s">
        <v>143</v>
      </c>
      <c r="T4" s="460"/>
      <c r="U4" s="460"/>
      <c r="V4" s="460"/>
      <c r="W4" s="409" t="s">
        <v>144</v>
      </c>
      <c r="X4" s="460"/>
      <c r="Y4" s="460"/>
      <c r="Z4" s="460"/>
      <c r="AA4" s="409" t="s">
        <v>145</v>
      </c>
      <c r="AB4" s="460"/>
      <c r="AC4" s="460"/>
      <c r="AD4" s="464"/>
    </row>
    <row r="5" spans="1:30" ht="21.95" customHeight="1">
      <c r="A5" s="458"/>
      <c r="B5" s="458"/>
      <c r="C5" s="458"/>
      <c r="D5" s="458"/>
      <c r="E5" s="458"/>
      <c r="F5" s="459"/>
      <c r="G5" s="461"/>
      <c r="H5" s="461"/>
      <c r="I5" s="461"/>
      <c r="J5" s="461"/>
      <c r="K5" s="466" t="s">
        <v>178</v>
      </c>
      <c r="L5" s="466"/>
      <c r="M5" s="466"/>
      <c r="N5" s="466"/>
      <c r="O5" s="466" t="s">
        <v>180</v>
      </c>
      <c r="P5" s="466"/>
      <c r="Q5" s="466"/>
      <c r="R5" s="466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5"/>
    </row>
    <row r="6" spans="1:30" ht="21.95" customHeight="1">
      <c r="A6" s="358" t="s">
        <v>146</v>
      </c>
      <c r="B6" s="358"/>
      <c r="C6" s="10" t="s">
        <v>157</v>
      </c>
      <c r="D6" s="11" t="s">
        <v>226</v>
      </c>
      <c r="E6" s="463" t="s">
        <v>105</v>
      </c>
      <c r="F6" s="463"/>
      <c r="G6" s="470">
        <v>939</v>
      </c>
      <c r="H6" s="471"/>
      <c r="I6" s="471"/>
      <c r="J6" s="471"/>
      <c r="K6" s="471">
        <v>932</v>
      </c>
      <c r="L6" s="471"/>
      <c r="M6" s="471"/>
      <c r="N6" s="471"/>
      <c r="O6" s="467" t="s">
        <v>202</v>
      </c>
      <c r="P6" s="467"/>
      <c r="Q6" s="467"/>
      <c r="R6" s="467"/>
      <c r="S6" s="471">
        <v>2</v>
      </c>
      <c r="T6" s="471"/>
      <c r="U6" s="471"/>
      <c r="V6" s="471"/>
      <c r="W6" s="471">
        <v>5</v>
      </c>
      <c r="X6" s="471"/>
      <c r="Y6" s="471"/>
      <c r="Z6" s="471"/>
      <c r="AA6" s="467" t="s">
        <v>202</v>
      </c>
      <c r="AB6" s="467"/>
      <c r="AC6" s="467"/>
      <c r="AD6" s="467"/>
    </row>
    <row r="7" spans="1:30" ht="21.95" customHeight="1">
      <c r="A7" s="83"/>
      <c r="B7" s="83"/>
      <c r="C7" s="10" t="s">
        <v>157</v>
      </c>
      <c r="D7" s="11" t="s">
        <v>230</v>
      </c>
      <c r="E7" s="177"/>
      <c r="F7" s="177"/>
      <c r="G7" s="472">
        <v>931</v>
      </c>
      <c r="H7" s="462"/>
      <c r="I7" s="462"/>
      <c r="J7" s="462"/>
      <c r="K7" s="462">
        <v>923</v>
      </c>
      <c r="L7" s="462"/>
      <c r="M7" s="462"/>
      <c r="N7" s="462"/>
      <c r="O7" s="467" t="s">
        <v>202</v>
      </c>
      <c r="P7" s="467"/>
      <c r="Q7" s="467"/>
      <c r="R7" s="467"/>
      <c r="S7" s="462">
        <v>4</v>
      </c>
      <c r="T7" s="462"/>
      <c r="U7" s="462"/>
      <c r="V7" s="462"/>
      <c r="W7" s="462">
        <v>4</v>
      </c>
      <c r="X7" s="462"/>
      <c r="Y7" s="462"/>
      <c r="Z7" s="462"/>
      <c r="AA7" s="467" t="s">
        <v>202</v>
      </c>
      <c r="AB7" s="467"/>
      <c r="AC7" s="467"/>
      <c r="AD7" s="467"/>
    </row>
    <row r="8" spans="1:30" ht="21.95" customHeight="1">
      <c r="A8" s="83"/>
      <c r="B8" s="83"/>
      <c r="C8" s="10" t="s">
        <v>157</v>
      </c>
      <c r="D8" s="11" t="s">
        <v>244</v>
      </c>
      <c r="E8" s="177"/>
      <c r="F8" s="177"/>
      <c r="G8" s="472">
        <v>953</v>
      </c>
      <c r="H8" s="462"/>
      <c r="I8" s="462"/>
      <c r="J8" s="462"/>
      <c r="K8" s="462">
        <v>945</v>
      </c>
      <c r="L8" s="462"/>
      <c r="M8" s="462"/>
      <c r="N8" s="462"/>
      <c r="O8" s="462" t="s">
        <v>202</v>
      </c>
      <c r="P8" s="462"/>
      <c r="Q8" s="462"/>
      <c r="R8" s="462"/>
      <c r="S8" s="462">
        <v>7</v>
      </c>
      <c r="T8" s="462"/>
      <c r="U8" s="462"/>
      <c r="V8" s="462"/>
      <c r="W8" s="462">
        <v>1</v>
      </c>
      <c r="X8" s="462"/>
      <c r="Y8" s="462"/>
      <c r="Z8" s="462"/>
      <c r="AA8" s="467" t="s">
        <v>202</v>
      </c>
      <c r="AB8" s="467"/>
      <c r="AC8" s="467"/>
      <c r="AD8" s="467"/>
    </row>
    <row r="9" spans="1:30" s="14" customFormat="1" ht="21.95" customHeight="1">
      <c r="A9" s="85"/>
      <c r="B9" s="85"/>
      <c r="C9" s="12" t="s">
        <v>157</v>
      </c>
      <c r="D9" s="13" t="s">
        <v>272</v>
      </c>
      <c r="E9" s="85"/>
      <c r="F9" s="85"/>
      <c r="G9" s="515">
        <f>SUM(G11:J12)</f>
        <v>973</v>
      </c>
      <c r="H9" s="467"/>
      <c r="I9" s="467"/>
      <c r="J9" s="467"/>
      <c r="K9" s="467">
        <f>SUM(K11:N12)</f>
        <v>957</v>
      </c>
      <c r="L9" s="467"/>
      <c r="M9" s="467"/>
      <c r="N9" s="467"/>
      <c r="O9" s="467" t="s">
        <v>202</v>
      </c>
      <c r="P9" s="467"/>
      <c r="Q9" s="467"/>
      <c r="R9" s="467"/>
      <c r="S9" s="516" t="s">
        <v>365</v>
      </c>
      <c r="T9" s="516"/>
      <c r="U9" s="516"/>
      <c r="V9" s="516"/>
      <c r="W9" s="467">
        <f>SUM(W11:Z12)</f>
        <v>6</v>
      </c>
      <c r="X9" s="467"/>
      <c r="Y9" s="467"/>
      <c r="Z9" s="467"/>
      <c r="AA9" s="467" t="s">
        <v>202</v>
      </c>
      <c r="AB9" s="467"/>
      <c r="AC9" s="467"/>
      <c r="AD9" s="467"/>
    </row>
    <row r="10" spans="1:30" ht="18.95" customHeight="1">
      <c r="A10" s="89"/>
      <c r="B10" s="89"/>
      <c r="C10" s="89"/>
      <c r="D10" s="89"/>
      <c r="E10" s="89"/>
      <c r="F10" s="89"/>
      <c r="G10" s="428"/>
      <c r="H10" s="404"/>
      <c r="I10" s="404"/>
      <c r="J10" s="404"/>
      <c r="K10" s="404"/>
      <c r="L10" s="404"/>
      <c r="M10" s="404"/>
      <c r="N10" s="404"/>
      <c r="O10" s="469"/>
      <c r="P10" s="469"/>
      <c r="Q10" s="469"/>
      <c r="R10" s="469"/>
      <c r="S10" s="404"/>
      <c r="T10" s="404"/>
      <c r="U10" s="404"/>
      <c r="V10" s="404"/>
      <c r="W10" s="404"/>
      <c r="X10" s="404"/>
      <c r="Y10" s="404"/>
      <c r="Z10" s="404"/>
      <c r="AA10" s="469"/>
      <c r="AB10" s="469"/>
      <c r="AC10" s="469"/>
      <c r="AD10" s="469"/>
    </row>
    <row r="11" spans="1:30" ht="21.95" customHeight="1">
      <c r="A11" s="331" t="s">
        <v>123</v>
      </c>
      <c r="B11" s="331"/>
      <c r="C11" s="331"/>
      <c r="D11" s="331"/>
      <c r="E11" s="331"/>
      <c r="F11" s="331"/>
      <c r="G11" s="473">
        <v>492</v>
      </c>
      <c r="H11" s="469"/>
      <c r="I11" s="469"/>
      <c r="J11" s="469"/>
      <c r="K11" s="469">
        <v>483</v>
      </c>
      <c r="L11" s="469"/>
      <c r="M11" s="469"/>
      <c r="N11" s="469"/>
      <c r="O11" s="462" t="s">
        <v>219</v>
      </c>
      <c r="P11" s="462"/>
      <c r="Q11" s="462"/>
      <c r="R11" s="462"/>
      <c r="S11" s="469">
        <v>6</v>
      </c>
      <c r="T11" s="469"/>
      <c r="U11" s="469"/>
      <c r="V11" s="469"/>
      <c r="W11" s="469">
        <v>3</v>
      </c>
      <c r="X11" s="469"/>
      <c r="Y11" s="469"/>
      <c r="Z11" s="469"/>
      <c r="AA11" s="462" t="s">
        <v>202</v>
      </c>
      <c r="AB11" s="462"/>
      <c r="AC11" s="462"/>
      <c r="AD11" s="462"/>
    </row>
    <row r="12" spans="1:30" ht="21.95" customHeight="1" thickBot="1">
      <c r="A12" s="331" t="s">
        <v>101</v>
      </c>
      <c r="B12" s="331"/>
      <c r="C12" s="331"/>
      <c r="D12" s="331"/>
      <c r="E12" s="331"/>
      <c r="F12" s="331"/>
      <c r="G12" s="483">
        <v>481</v>
      </c>
      <c r="H12" s="478"/>
      <c r="I12" s="478"/>
      <c r="J12" s="478"/>
      <c r="K12" s="478">
        <v>474</v>
      </c>
      <c r="L12" s="478"/>
      <c r="M12" s="478"/>
      <c r="N12" s="478"/>
      <c r="O12" s="482" t="s">
        <v>202</v>
      </c>
      <c r="P12" s="482"/>
      <c r="Q12" s="482"/>
      <c r="R12" s="482"/>
      <c r="S12" s="482">
        <v>4</v>
      </c>
      <c r="T12" s="482"/>
      <c r="U12" s="482"/>
      <c r="V12" s="482"/>
      <c r="W12" s="478">
        <v>3</v>
      </c>
      <c r="X12" s="478"/>
      <c r="Y12" s="478"/>
      <c r="Z12" s="478"/>
      <c r="AA12" s="482" t="s">
        <v>202</v>
      </c>
      <c r="AB12" s="482"/>
      <c r="AC12" s="482"/>
      <c r="AD12" s="482"/>
    </row>
    <row r="13" spans="1:30" ht="21.95" customHeight="1">
      <c r="A13" s="35"/>
      <c r="B13" s="421"/>
      <c r="C13" s="484"/>
      <c r="D13" s="484"/>
      <c r="E13" s="484"/>
      <c r="F13" s="484"/>
      <c r="G13" s="485"/>
      <c r="H13" s="485"/>
      <c r="I13" s="485"/>
      <c r="J13" s="485"/>
      <c r="K13" s="485"/>
      <c r="L13" s="485"/>
      <c r="M13" s="485"/>
      <c r="N13" s="485"/>
      <c r="O13" s="485"/>
      <c r="P13" s="485"/>
      <c r="Q13" s="89"/>
      <c r="R13" s="89"/>
      <c r="S13" s="89"/>
      <c r="T13" s="474" t="s">
        <v>301</v>
      </c>
      <c r="U13" s="474"/>
      <c r="V13" s="474"/>
      <c r="W13" s="474"/>
      <c r="X13" s="474"/>
      <c r="Y13" s="474"/>
      <c r="Z13" s="474"/>
      <c r="AA13" s="474"/>
      <c r="AB13" s="474"/>
      <c r="AC13" s="474"/>
      <c r="AD13" s="474"/>
    </row>
    <row r="14" spans="1:30" ht="19.5" customHeight="1">
      <c r="A14" s="98"/>
      <c r="B14" s="383"/>
      <c r="C14" s="481"/>
      <c r="D14" s="481"/>
      <c r="E14" s="481"/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81"/>
      <c r="Z14" s="476"/>
      <c r="AA14" s="476"/>
      <c r="AB14" s="476"/>
      <c r="AC14" s="476"/>
      <c r="AD14" s="476"/>
    </row>
    <row r="15" spans="1:30" ht="11.25" customHeight="1">
      <c r="A15" s="98"/>
      <c r="B15" s="107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</row>
    <row r="16" spans="1:30" ht="21.95" customHeight="1">
      <c r="A16" s="453" t="s">
        <v>189</v>
      </c>
      <c r="B16" s="453"/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3"/>
      <c r="V16" s="453"/>
      <c r="W16" s="453"/>
      <c r="X16" s="453"/>
      <c r="Y16" s="453"/>
      <c r="Z16" s="453"/>
      <c r="AA16" s="453"/>
      <c r="AB16" s="453"/>
      <c r="AC16" s="453"/>
      <c r="AD16" s="453"/>
    </row>
    <row r="17" spans="1:30" ht="21.95" customHeight="1" thickBot="1">
      <c r="Z17" s="455" t="s">
        <v>300</v>
      </c>
      <c r="AA17" s="455"/>
      <c r="AB17" s="455"/>
      <c r="AC17" s="455"/>
      <c r="AD17" s="455"/>
    </row>
    <row r="18" spans="1:30" ht="21.95" customHeight="1">
      <c r="A18" s="362" t="s">
        <v>109</v>
      </c>
      <c r="B18" s="362"/>
      <c r="C18" s="362"/>
      <c r="D18" s="362"/>
      <c r="E18" s="362"/>
      <c r="F18" s="385"/>
      <c r="G18" s="366" t="s">
        <v>147</v>
      </c>
      <c r="H18" s="362"/>
      <c r="I18" s="362"/>
      <c r="J18" s="362"/>
      <c r="K18" s="362"/>
      <c r="L18" s="362"/>
      <c r="M18" s="362"/>
      <c r="N18" s="385"/>
      <c r="O18" s="366" t="s">
        <v>123</v>
      </c>
      <c r="P18" s="362"/>
      <c r="Q18" s="362"/>
      <c r="R18" s="362"/>
      <c r="S18" s="362"/>
      <c r="T18" s="362"/>
      <c r="U18" s="362"/>
      <c r="V18" s="385"/>
      <c r="W18" s="366" t="s">
        <v>101</v>
      </c>
      <c r="X18" s="362"/>
      <c r="Y18" s="362"/>
      <c r="Z18" s="362"/>
      <c r="AA18" s="362"/>
      <c r="AB18" s="362"/>
      <c r="AC18" s="362"/>
      <c r="AD18" s="362"/>
    </row>
    <row r="19" spans="1:30" ht="21.95" customHeight="1">
      <c r="A19" s="448"/>
      <c r="B19" s="448"/>
      <c r="C19" s="448"/>
      <c r="D19" s="448"/>
      <c r="E19" s="448"/>
      <c r="F19" s="449"/>
      <c r="G19" s="450"/>
      <c r="H19" s="448"/>
      <c r="I19" s="448"/>
      <c r="J19" s="448"/>
      <c r="K19" s="448"/>
      <c r="L19" s="448"/>
      <c r="M19" s="448"/>
      <c r="N19" s="449"/>
      <c r="O19" s="450"/>
      <c r="P19" s="448"/>
      <c r="Q19" s="448"/>
      <c r="R19" s="448"/>
      <c r="S19" s="448"/>
      <c r="T19" s="448"/>
      <c r="U19" s="448"/>
      <c r="V19" s="449"/>
      <c r="W19" s="450"/>
      <c r="X19" s="448"/>
      <c r="Y19" s="448"/>
      <c r="Z19" s="448"/>
      <c r="AA19" s="448"/>
      <c r="AB19" s="448"/>
      <c r="AC19" s="448"/>
      <c r="AD19" s="448"/>
    </row>
    <row r="20" spans="1:30" ht="21.95" customHeight="1">
      <c r="A20" s="331" t="s">
        <v>146</v>
      </c>
      <c r="B20" s="331"/>
      <c r="C20" s="331"/>
      <c r="D20" s="10" t="s">
        <v>157</v>
      </c>
      <c r="E20" s="11" t="s">
        <v>226</v>
      </c>
      <c r="F20" s="249" t="s">
        <v>105</v>
      </c>
      <c r="G20" s="479">
        <v>2</v>
      </c>
      <c r="H20" s="480"/>
      <c r="I20" s="480"/>
      <c r="J20" s="480"/>
      <c r="K20" s="480"/>
      <c r="L20" s="480"/>
      <c r="M20" s="480"/>
      <c r="N20" s="480"/>
      <c r="O20" s="480">
        <v>2</v>
      </c>
      <c r="P20" s="480"/>
      <c r="Q20" s="480"/>
      <c r="R20" s="480"/>
      <c r="S20" s="480"/>
      <c r="T20" s="480"/>
      <c r="U20" s="480"/>
      <c r="V20" s="480"/>
      <c r="W20" s="251"/>
      <c r="X20" s="480" t="s">
        <v>0</v>
      </c>
      <c r="Y20" s="480"/>
      <c r="Z20" s="480"/>
      <c r="AA20" s="480"/>
      <c r="AB20" s="480"/>
      <c r="AC20" s="480"/>
      <c r="AD20" s="251"/>
    </row>
    <row r="21" spans="1:30" ht="21.95" customHeight="1">
      <c r="A21" s="83"/>
      <c r="B21" s="39"/>
      <c r="C21" s="39"/>
      <c r="D21" s="10" t="s">
        <v>157</v>
      </c>
      <c r="E21" s="11" t="s">
        <v>230</v>
      </c>
      <c r="F21" s="95"/>
      <c r="G21" s="473">
        <v>9</v>
      </c>
      <c r="H21" s="469"/>
      <c r="I21" s="469"/>
      <c r="J21" s="469"/>
      <c r="K21" s="469"/>
      <c r="L21" s="469"/>
      <c r="M21" s="469"/>
      <c r="N21" s="469"/>
      <c r="O21" s="469">
        <v>7</v>
      </c>
      <c r="P21" s="469"/>
      <c r="Q21" s="469"/>
      <c r="R21" s="469"/>
      <c r="S21" s="469"/>
      <c r="T21" s="469"/>
      <c r="U21" s="469"/>
      <c r="V21" s="469"/>
      <c r="W21" s="240"/>
      <c r="X21" s="469">
        <v>2</v>
      </c>
      <c r="Y21" s="469"/>
      <c r="Z21" s="469"/>
      <c r="AA21" s="469"/>
      <c r="AB21" s="469"/>
      <c r="AC21" s="469"/>
      <c r="AD21" s="240"/>
    </row>
    <row r="22" spans="1:30" ht="21.95" customHeight="1">
      <c r="A22" s="83"/>
      <c r="B22" s="39"/>
      <c r="C22" s="39"/>
      <c r="D22" s="10" t="s">
        <v>157</v>
      </c>
      <c r="E22" s="11" t="s">
        <v>244</v>
      </c>
      <c r="F22" s="95"/>
      <c r="G22" s="487" t="s">
        <v>363</v>
      </c>
      <c r="H22" s="488"/>
      <c r="I22" s="488"/>
      <c r="J22" s="488"/>
      <c r="K22" s="488"/>
      <c r="L22" s="488"/>
      <c r="M22" s="488"/>
      <c r="N22" s="488"/>
      <c r="O22" s="469">
        <v>5</v>
      </c>
      <c r="P22" s="469"/>
      <c r="Q22" s="469"/>
      <c r="R22" s="469"/>
      <c r="S22" s="469"/>
      <c r="T22" s="469"/>
      <c r="U22" s="469"/>
      <c r="V22" s="469"/>
      <c r="W22" s="240"/>
      <c r="X22" s="469">
        <v>5</v>
      </c>
      <c r="Y22" s="469"/>
      <c r="Z22" s="469"/>
      <c r="AA22" s="469"/>
      <c r="AB22" s="469"/>
      <c r="AC22" s="469"/>
      <c r="AD22" s="240"/>
    </row>
    <row r="23" spans="1:30" s="14" customFormat="1" ht="21.95" customHeight="1">
      <c r="A23" s="85"/>
      <c r="B23" s="140"/>
      <c r="C23" s="140"/>
      <c r="D23" s="12" t="s">
        <v>157</v>
      </c>
      <c r="E23" s="13" t="s">
        <v>272</v>
      </c>
      <c r="G23" s="489" t="s">
        <v>364</v>
      </c>
      <c r="H23" s="490"/>
      <c r="I23" s="490"/>
      <c r="J23" s="490"/>
      <c r="K23" s="490"/>
      <c r="L23" s="490"/>
      <c r="M23" s="490"/>
      <c r="N23" s="490"/>
      <c r="O23" s="477" t="s">
        <v>366</v>
      </c>
      <c r="P23" s="477"/>
      <c r="Q23" s="477"/>
      <c r="R23" s="477"/>
      <c r="S23" s="477"/>
      <c r="T23" s="477"/>
      <c r="U23" s="477"/>
      <c r="V23" s="477"/>
      <c r="W23" s="242"/>
      <c r="X23" s="477">
        <f>SUM(X25:AD28)</f>
        <v>4</v>
      </c>
      <c r="Y23" s="477"/>
      <c r="Z23" s="477"/>
      <c r="AA23" s="477"/>
      <c r="AB23" s="477"/>
      <c r="AC23" s="477"/>
      <c r="AD23" s="241"/>
    </row>
    <row r="24" spans="1:30" ht="18.95" customHeight="1">
      <c r="A24" s="89"/>
      <c r="B24" s="89"/>
      <c r="C24" s="89"/>
      <c r="D24" s="89"/>
      <c r="E24" s="89"/>
      <c r="F24" s="89"/>
      <c r="G24" s="36"/>
      <c r="H24" s="89"/>
      <c r="I24" s="192"/>
      <c r="J24" s="253"/>
      <c r="K24" s="253"/>
      <c r="L24" s="253"/>
      <c r="M24" s="253"/>
      <c r="N24" s="240"/>
      <c r="O24" s="240"/>
      <c r="P24" s="240"/>
      <c r="Q24" s="253"/>
      <c r="R24" s="253"/>
      <c r="S24" s="253"/>
      <c r="T24" s="253"/>
      <c r="U24" s="253"/>
      <c r="V24" s="240"/>
      <c r="W24" s="240"/>
      <c r="X24" s="253"/>
      <c r="Y24" s="253"/>
      <c r="Z24" s="253"/>
      <c r="AA24" s="253"/>
      <c r="AB24" s="253"/>
      <c r="AC24" s="253"/>
      <c r="AD24" s="240"/>
    </row>
    <row r="25" spans="1:30" ht="21.95" customHeight="1">
      <c r="A25" s="331" t="s">
        <v>345</v>
      </c>
      <c r="B25" s="331"/>
      <c r="C25" s="331"/>
      <c r="D25" s="331"/>
      <c r="E25" s="331"/>
      <c r="F25" s="486"/>
      <c r="G25" s="473" t="s">
        <v>100</v>
      </c>
      <c r="H25" s="469"/>
      <c r="I25" s="469"/>
      <c r="J25" s="469"/>
      <c r="K25" s="469"/>
      <c r="L25" s="469"/>
      <c r="M25" s="469"/>
      <c r="N25" s="469"/>
      <c r="O25" s="469" t="s">
        <v>215</v>
      </c>
      <c r="P25" s="469"/>
      <c r="Q25" s="469"/>
      <c r="R25" s="469"/>
      <c r="S25" s="469"/>
      <c r="T25" s="469"/>
      <c r="U25" s="469"/>
      <c r="V25" s="469"/>
      <c r="W25" s="240"/>
      <c r="X25" s="469" t="s">
        <v>100</v>
      </c>
      <c r="Y25" s="469"/>
      <c r="Z25" s="469"/>
      <c r="AA25" s="469"/>
      <c r="AB25" s="469"/>
      <c r="AC25" s="469"/>
      <c r="AD25" s="240"/>
    </row>
    <row r="26" spans="1:30" ht="21.95" customHeight="1">
      <c r="A26" s="331" t="s">
        <v>346</v>
      </c>
      <c r="B26" s="331"/>
      <c r="C26" s="331"/>
      <c r="D26" s="331"/>
      <c r="E26" s="331"/>
      <c r="F26" s="486"/>
      <c r="G26" s="473">
        <v>2</v>
      </c>
      <c r="H26" s="469"/>
      <c r="I26" s="469"/>
      <c r="J26" s="469"/>
      <c r="K26" s="469"/>
      <c r="L26" s="469"/>
      <c r="M26" s="469"/>
      <c r="N26" s="469"/>
      <c r="O26" s="469">
        <v>2</v>
      </c>
      <c r="P26" s="469"/>
      <c r="Q26" s="469"/>
      <c r="R26" s="469"/>
      <c r="S26" s="469"/>
      <c r="T26" s="469"/>
      <c r="U26" s="469"/>
      <c r="V26" s="469"/>
      <c r="W26" s="240"/>
      <c r="X26" s="469" t="s">
        <v>215</v>
      </c>
      <c r="Y26" s="469"/>
      <c r="Z26" s="469"/>
      <c r="AA26" s="469"/>
      <c r="AB26" s="469"/>
      <c r="AC26" s="469"/>
      <c r="AD26" s="240"/>
    </row>
    <row r="27" spans="1:30" ht="21.95" customHeight="1">
      <c r="A27" s="331" t="s">
        <v>347</v>
      </c>
      <c r="B27" s="331"/>
      <c r="C27" s="331"/>
      <c r="D27" s="331"/>
      <c r="E27" s="331"/>
      <c r="F27" s="486"/>
      <c r="G27" s="473">
        <v>9</v>
      </c>
      <c r="H27" s="469"/>
      <c r="I27" s="469"/>
      <c r="J27" s="469"/>
      <c r="K27" s="469"/>
      <c r="L27" s="469"/>
      <c r="M27" s="469"/>
      <c r="N27" s="469"/>
      <c r="O27" s="469">
        <v>5</v>
      </c>
      <c r="P27" s="469"/>
      <c r="Q27" s="469"/>
      <c r="R27" s="469"/>
      <c r="S27" s="469"/>
      <c r="T27" s="469"/>
      <c r="U27" s="469"/>
      <c r="V27" s="469"/>
      <c r="W27" s="240"/>
      <c r="X27" s="469">
        <v>4</v>
      </c>
      <c r="Y27" s="469"/>
      <c r="Z27" s="469"/>
      <c r="AA27" s="469"/>
      <c r="AB27" s="469"/>
      <c r="AC27" s="469"/>
      <c r="AD27" s="240"/>
    </row>
    <row r="28" spans="1:30" ht="21.95" customHeight="1" thickBot="1">
      <c r="A28" s="368" t="s">
        <v>148</v>
      </c>
      <c r="B28" s="368"/>
      <c r="C28" s="368"/>
      <c r="D28" s="368"/>
      <c r="E28" s="368"/>
      <c r="F28" s="386"/>
      <c r="G28" s="483" t="s">
        <v>100</v>
      </c>
      <c r="H28" s="478"/>
      <c r="I28" s="478"/>
      <c r="J28" s="478"/>
      <c r="K28" s="478"/>
      <c r="L28" s="478"/>
      <c r="M28" s="478"/>
      <c r="N28" s="478"/>
      <c r="O28" s="478" t="s">
        <v>100</v>
      </c>
      <c r="P28" s="478"/>
      <c r="Q28" s="478"/>
      <c r="R28" s="478"/>
      <c r="S28" s="478"/>
      <c r="T28" s="478"/>
      <c r="U28" s="478"/>
      <c r="V28" s="478"/>
      <c r="W28" s="252"/>
      <c r="X28" s="478" t="s">
        <v>100</v>
      </c>
      <c r="Y28" s="478"/>
      <c r="Z28" s="478"/>
      <c r="AA28" s="478"/>
      <c r="AB28" s="478"/>
      <c r="AC28" s="478"/>
      <c r="AD28" s="252"/>
    </row>
    <row r="29" spans="1:30" ht="21.95" customHeight="1">
      <c r="A29" s="100" t="s">
        <v>261</v>
      </c>
      <c r="B29" s="101"/>
      <c r="C29" s="101"/>
      <c r="D29" s="101"/>
      <c r="E29" s="101"/>
      <c r="F29" s="101"/>
      <c r="G29" s="101"/>
      <c r="H29" s="101"/>
      <c r="I29" s="101"/>
      <c r="J29" s="180"/>
      <c r="K29" s="180"/>
      <c r="L29" s="102"/>
      <c r="M29" s="102"/>
      <c r="N29" s="102"/>
      <c r="O29" s="102"/>
      <c r="Q29" s="89"/>
      <c r="R29" s="89"/>
      <c r="S29" s="89"/>
      <c r="T29" s="430" t="s">
        <v>302</v>
      </c>
      <c r="U29" s="430"/>
      <c r="V29" s="430"/>
      <c r="W29" s="430"/>
      <c r="X29" s="430"/>
      <c r="Y29" s="430"/>
      <c r="Z29" s="430"/>
      <c r="AA29" s="430"/>
      <c r="AB29" s="430"/>
      <c r="AC29" s="430"/>
      <c r="AD29" s="430"/>
    </row>
    <row r="30" spans="1:30" ht="19.5" customHeight="1">
      <c r="A30" s="98"/>
      <c r="B30" s="497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85"/>
      <c r="O30" s="485"/>
      <c r="P30" s="485"/>
      <c r="Y30" s="498"/>
      <c r="Z30" s="499"/>
      <c r="AA30" s="499"/>
      <c r="AB30" s="499"/>
      <c r="AC30" s="499"/>
      <c r="AD30" s="499"/>
    </row>
    <row r="31" spans="1:30" ht="11.25" customHeight="1">
      <c r="A31" s="98"/>
      <c r="B31" s="107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Y31" s="58"/>
      <c r="Z31" s="58"/>
      <c r="AA31" s="58"/>
      <c r="AB31" s="58"/>
      <c r="AC31" s="58"/>
      <c r="AD31" s="58"/>
    </row>
    <row r="32" spans="1:30" ht="21.95" customHeight="1">
      <c r="A32" s="453" t="s">
        <v>190</v>
      </c>
      <c r="B32" s="453"/>
      <c r="C32" s="453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  <c r="AA32" s="453"/>
      <c r="AB32" s="453"/>
      <c r="AC32" s="453"/>
      <c r="AD32" s="453"/>
    </row>
    <row r="33" spans="1:35" ht="21.95" customHeight="1" thickBot="1">
      <c r="AA33" s="455" t="s">
        <v>300</v>
      </c>
      <c r="AB33" s="455"/>
      <c r="AC33" s="455"/>
      <c r="AD33" s="455"/>
    </row>
    <row r="34" spans="1:35" ht="21.95" customHeight="1">
      <c r="A34" s="362" t="s">
        <v>110</v>
      </c>
      <c r="B34" s="362"/>
      <c r="C34" s="362"/>
      <c r="D34" s="362"/>
      <c r="E34" s="362"/>
      <c r="F34" s="385"/>
      <c r="G34" s="366" t="s">
        <v>142</v>
      </c>
      <c r="H34" s="362"/>
      <c r="I34" s="362"/>
      <c r="J34" s="362"/>
      <c r="K34" s="362"/>
      <c r="L34" s="385"/>
      <c r="M34" s="366" t="s">
        <v>181</v>
      </c>
      <c r="N34" s="362"/>
      <c r="O34" s="385"/>
      <c r="P34" s="366" t="s">
        <v>149</v>
      </c>
      <c r="Q34" s="362"/>
      <c r="R34" s="385"/>
      <c r="S34" s="502" t="s">
        <v>183</v>
      </c>
      <c r="T34" s="503"/>
      <c r="U34" s="504"/>
      <c r="V34" s="366" t="s">
        <v>150</v>
      </c>
      <c r="W34" s="362"/>
      <c r="X34" s="385"/>
      <c r="Y34" s="366" t="s">
        <v>151</v>
      </c>
      <c r="Z34" s="362"/>
      <c r="AA34" s="385"/>
      <c r="AB34" s="366" t="s">
        <v>152</v>
      </c>
      <c r="AC34" s="492"/>
      <c r="AD34" s="492"/>
      <c r="AE34" s="15"/>
    </row>
    <row r="35" spans="1:35" ht="21.95" customHeight="1">
      <c r="A35" s="448"/>
      <c r="B35" s="448"/>
      <c r="C35" s="448"/>
      <c r="D35" s="448"/>
      <c r="E35" s="448"/>
      <c r="F35" s="449"/>
      <c r="G35" s="450"/>
      <c r="H35" s="448"/>
      <c r="I35" s="448"/>
      <c r="J35" s="448"/>
      <c r="K35" s="448"/>
      <c r="L35" s="449"/>
      <c r="M35" s="450" t="s">
        <v>182</v>
      </c>
      <c r="N35" s="448"/>
      <c r="O35" s="449"/>
      <c r="P35" s="450" t="s">
        <v>159</v>
      </c>
      <c r="Q35" s="448"/>
      <c r="R35" s="449"/>
      <c r="S35" s="505"/>
      <c r="T35" s="506"/>
      <c r="U35" s="507"/>
      <c r="V35" s="450"/>
      <c r="W35" s="448"/>
      <c r="X35" s="449"/>
      <c r="Y35" s="450"/>
      <c r="Z35" s="448"/>
      <c r="AA35" s="449"/>
      <c r="AB35" s="493"/>
      <c r="AC35" s="494"/>
      <c r="AD35" s="494"/>
      <c r="AE35" s="15"/>
      <c r="AF35" s="491" t="s">
        <v>153</v>
      </c>
      <c r="AG35" s="491"/>
      <c r="AH35" s="491" t="s">
        <v>154</v>
      </c>
      <c r="AI35" s="491"/>
    </row>
    <row r="36" spans="1:35" ht="21.95" customHeight="1">
      <c r="A36" s="212"/>
      <c r="B36" s="463" t="s">
        <v>146</v>
      </c>
      <c r="C36" s="463"/>
      <c r="D36" s="10" t="s">
        <v>157</v>
      </c>
      <c r="E36" s="11" t="s">
        <v>373</v>
      </c>
      <c r="F36" s="254" t="s">
        <v>105</v>
      </c>
      <c r="G36" s="470">
        <v>909</v>
      </c>
      <c r="H36" s="471"/>
      <c r="I36" s="471"/>
      <c r="J36" s="471"/>
      <c r="K36" s="471"/>
      <c r="L36" s="471"/>
      <c r="M36" s="475">
        <v>523</v>
      </c>
      <c r="N36" s="475"/>
      <c r="O36" s="475"/>
      <c r="P36" s="475">
        <v>204</v>
      </c>
      <c r="Q36" s="475"/>
      <c r="R36" s="475"/>
      <c r="S36" s="475">
        <v>3</v>
      </c>
      <c r="T36" s="475"/>
      <c r="U36" s="475"/>
      <c r="V36" s="475">
        <v>157</v>
      </c>
      <c r="W36" s="475"/>
      <c r="X36" s="475"/>
      <c r="Y36" s="475">
        <v>22</v>
      </c>
      <c r="Z36" s="475"/>
      <c r="AA36" s="475"/>
      <c r="AB36" s="480" t="s">
        <v>100</v>
      </c>
      <c r="AC36" s="480"/>
      <c r="AD36" s="480"/>
      <c r="AE36" s="16"/>
    </row>
    <row r="37" spans="1:35" ht="21.95" customHeight="1">
      <c r="A37" s="212"/>
      <c r="B37" s="358"/>
      <c r="C37" s="358"/>
      <c r="D37" s="10" t="s">
        <v>157</v>
      </c>
      <c r="E37" s="11" t="s">
        <v>293</v>
      </c>
      <c r="F37" s="250"/>
      <c r="G37" s="472">
        <v>928</v>
      </c>
      <c r="H37" s="462"/>
      <c r="I37" s="462"/>
      <c r="J37" s="462"/>
      <c r="K37" s="462"/>
      <c r="L37" s="462"/>
      <c r="M37" s="496">
        <v>535</v>
      </c>
      <c r="N37" s="496"/>
      <c r="O37" s="496"/>
      <c r="P37" s="496">
        <v>220</v>
      </c>
      <c r="Q37" s="496"/>
      <c r="R37" s="496"/>
      <c r="S37" s="496">
        <v>5</v>
      </c>
      <c r="T37" s="496"/>
      <c r="U37" s="496"/>
      <c r="V37" s="496">
        <v>151</v>
      </c>
      <c r="W37" s="496"/>
      <c r="X37" s="496"/>
      <c r="Y37" s="496">
        <v>17</v>
      </c>
      <c r="Z37" s="496"/>
      <c r="AA37" s="496"/>
      <c r="AB37" s="469" t="s">
        <v>100</v>
      </c>
      <c r="AC37" s="469"/>
      <c r="AD37" s="469"/>
      <c r="AE37" s="16"/>
    </row>
    <row r="38" spans="1:35" ht="21.95" customHeight="1">
      <c r="B38" s="358"/>
      <c r="C38" s="358"/>
      <c r="D38" s="10" t="s">
        <v>157</v>
      </c>
      <c r="E38" s="11" t="s">
        <v>294</v>
      </c>
      <c r="F38" s="250"/>
      <c r="G38" s="472">
        <v>921</v>
      </c>
      <c r="H38" s="462"/>
      <c r="I38" s="462"/>
      <c r="J38" s="462"/>
      <c r="K38" s="462"/>
      <c r="L38" s="462"/>
      <c r="M38" s="496">
        <v>538</v>
      </c>
      <c r="N38" s="496"/>
      <c r="O38" s="496"/>
      <c r="P38" s="496">
        <v>228</v>
      </c>
      <c r="Q38" s="496"/>
      <c r="R38" s="496"/>
      <c r="S38" s="496">
        <v>5</v>
      </c>
      <c r="T38" s="496"/>
      <c r="U38" s="496"/>
      <c r="V38" s="496">
        <v>133</v>
      </c>
      <c r="W38" s="496"/>
      <c r="X38" s="496"/>
      <c r="Y38" s="496">
        <v>17</v>
      </c>
      <c r="Z38" s="496"/>
      <c r="AA38" s="496"/>
      <c r="AB38" s="469" t="s">
        <v>100</v>
      </c>
      <c r="AC38" s="469"/>
      <c r="AD38" s="469"/>
      <c r="AE38" s="16"/>
    </row>
    <row r="39" spans="1:35" ht="21.95" customHeight="1" thickBot="1">
      <c r="B39" s="358"/>
      <c r="C39" s="358"/>
      <c r="D39" s="12" t="s">
        <v>157</v>
      </c>
      <c r="E39" s="13" t="s">
        <v>272</v>
      </c>
      <c r="F39" s="255"/>
      <c r="G39" s="508">
        <f>SUM(M39:AA39)</f>
        <v>898</v>
      </c>
      <c r="H39" s="509"/>
      <c r="I39" s="509"/>
      <c r="J39" s="509"/>
      <c r="K39" s="509"/>
      <c r="L39" s="509"/>
      <c r="M39" s="495">
        <v>526</v>
      </c>
      <c r="N39" s="495"/>
      <c r="O39" s="495"/>
      <c r="P39" s="495">
        <v>222</v>
      </c>
      <c r="Q39" s="495"/>
      <c r="R39" s="495"/>
      <c r="S39" s="495">
        <v>2</v>
      </c>
      <c r="T39" s="495"/>
      <c r="U39" s="495"/>
      <c r="V39" s="495">
        <v>128</v>
      </c>
      <c r="W39" s="495"/>
      <c r="X39" s="495"/>
      <c r="Y39" s="495">
        <v>20</v>
      </c>
      <c r="Z39" s="495"/>
      <c r="AA39" s="495"/>
      <c r="AB39" s="501" t="s">
        <v>100</v>
      </c>
      <c r="AC39" s="501"/>
      <c r="AD39" s="501"/>
      <c r="AE39" s="16"/>
    </row>
    <row r="40" spans="1:35" ht="21.95" customHeight="1">
      <c r="A40" s="79"/>
      <c r="B40" s="421"/>
      <c r="C40" s="484"/>
      <c r="D40" s="484"/>
      <c r="E40" s="484"/>
      <c r="F40" s="484"/>
      <c r="G40" s="484"/>
      <c r="H40" s="484"/>
      <c r="I40" s="485"/>
      <c r="J40" s="485"/>
      <c r="K40" s="485"/>
      <c r="L40" s="485"/>
      <c r="M40" s="485"/>
      <c r="N40" s="485"/>
      <c r="O40" s="485"/>
      <c r="P40" s="485"/>
      <c r="Q40" s="89"/>
      <c r="R40" s="89"/>
      <c r="S40" s="89"/>
      <c r="T40" s="474" t="s">
        <v>303</v>
      </c>
      <c r="U40" s="474"/>
      <c r="V40" s="474"/>
      <c r="W40" s="474"/>
      <c r="X40" s="474"/>
      <c r="Y40" s="474"/>
      <c r="Z40" s="474"/>
      <c r="AA40" s="474"/>
      <c r="AB40" s="474"/>
      <c r="AC40" s="474"/>
      <c r="AD40" s="474"/>
    </row>
    <row r="41" spans="1:35" ht="19.5" customHeight="1"/>
    <row r="42" spans="1:35" ht="10.5" customHeight="1"/>
    <row r="43" spans="1:35" ht="24.95" customHeight="1">
      <c r="A43" s="453" t="s">
        <v>249</v>
      </c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  <c r="AA43" s="453"/>
      <c r="AB43" s="453"/>
      <c r="AC43" s="453"/>
      <c r="AD43" s="453"/>
    </row>
    <row r="44" spans="1:35" ht="21.95" customHeight="1" thickBot="1"/>
    <row r="45" spans="1:35" ht="21.95" customHeight="1">
      <c r="A45" s="385" t="s">
        <v>17</v>
      </c>
      <c r="B45" s="460"/>
      <c r="C45" s="460"/>
      <c r="D45" s="460"/>
      <c r="E45" s="460"/>
      <c r="F45" s="460"/>
      <c r="G45" s="409" t="s">
        <v>13</v>
      </c>
      <c r="H45" s="460"/>
      <c r="I45" s="460"/>
      <c r="J45" s="460"/>
      <c r="K45" s="460"/>
      <c r="L45" s="460"/>
      <c r="M45" s="409" t="s">
        <v>14</v>
      </c>
      <c r="N45" s="460"/>
      <c r="O45" s="460"/>
      <c r="P45" s="460"/>
      <c r="Q45" s="460"/>
      <c r="R45" s="460"/>
      <c r="S45" s="409" t="s">
        <v>15</v>
      </c>
      <c r="T45" s="460"/>
      <c r="U45" s="460"/>
      <c r="V45" s="460"/>
      <c r="W45" s="460"/>
      <c r="X45" s="460"/>
      <c r="Y45" s="409" t="s">
        <v>16</v>
      </c>
      <c r="Z45" s="460"/>
      <c r="AA45" s="460"/>
      <c r="AB45" s="460"/>
      <c r="AC45" s="460"/>
      <c r="AD45" s="464"/>
    </row>
    <row r="46" spans="1:35" ht="21.95" customHeight="1">
      <c r="A46" s="459"/>
      <c r="B46" s="461"/>
      <c r="C46" s="461"/>
      <c r="D46" s="461"/>
      <c r="E46" s="461"/>
      <c r="F46" s="461"/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61"/>
      <c r="R46" s="461"/>
      <c r="S46" s="461"/>
      <c r="T46" s="461"/>
      <c r="U46" s="461"/>
      <c r="V46" s="461"/>
      <c r="W46" s="461"/>
      <c r="X46" s="461"/>
      <c r="Y46" s="461"/>
      <c r="Z46" s="461"/>
      <c r="AA46" s="461"/>
      <c r="AB46" s="461"/>
      <c r="AC46" s="461"/>
      <c r="AD46" s="465"/>
    </row>
    <row r="47" spans="1:35" s="89" customFormat="1" ht="21.95" customHeight="1">
      <c r="A47" s="358" t="s">
        <v>12</v>
      </c>
      <c r="B47" s="358"/>
      <c r="C47" s="10" t="s">
        <v>275</v>
      </c>
      <c r="D47" s="11" t="s">
        <v>276</v>
      </c>
      <c r="E47" s="463" t="s">
        <v>107</v>
      </c>
      <c r="F47" s="500"/>
      <c r="G47" s="479">
        <v>143</v>
      </c>
      <c r="H47" s="480"/>
      <c r="I47" s="480"/>
      <c r="J47" s="480"/>
      <c r="K47" s="480"/>
      <c r="L47" s="480"/>
      <c r="M47" s="469">
        <v>1</v>
      </c>
      <c r="N47" s="469"/>
      <c r="O47" s="469"/>
      <c r="P47" s="469"/>
      <c r="Q47" s="469"/>
      <c r="R47" s="469"/>
      <c r="S47" s="469">
        <v>6</v>
      </c>
      <c r="T47" s="469"/>
      <c r="U47" s="469"/>
      <c r="V47" s="469"/>
      <c r="W47" s="469"/>
      <c r="X47" s="469"/>
      <c r="Y47" s="469">
        <v>136</v>
      </c>
      <c r="Z47" s="469"/>
      <c r="AA47" s="469"/>
      <c r="AB47" s="469"/>
      <c r="AC47" s="469"/>
      <c r="AD47" s="469"/>
    </row>
    <row r="48" spans="1:35" ht="21.95" customHeight="1">
      <c r="A48" s="145"/>
      <c r="B48" s="145"/>
      <c r="C48" s="10" t="s">
        <v>275</v>
      </c>
      <c r="D48" s="11" t="s">
        <v>277</v>
      </c>
      <c r="E48" s="145"/>
      <c r="F48" s="146"/>
      <c r="G48" s="469">
        <v>142</v>
      </c>
      <c r="H48" s="469"/>
      <c r="I48" s="469"/>
      <c r="J48" s="469"/>
      <c r="K48" s="469"/>
      <c r="L48" s="469"/>
      <c r="M48" s="469">
        <v>1</v>
      </c>
      <c r="N48" s="469"/>
      <c r="O48" s="469"/>
      <c r="P48" s="469"/>
      <c r="Q48" s="469"/>
      <c r="R48" s="469"/>
      <c r="S48" s="469">
        <v>6</v>
      </c>
      <c r="T48" s="469"/>
      <c r="U48" s="469"/>
      <c r="V48" s="469"/>
      <c r="W48" s="469"/>
      <c r="X48" s="469"/>
      <c r="Y48" s="469">
        <v>135</v>
      </c>
      <c r="Z48" s="469"/>
      <c r="AA48" s="469"/>
      <c r="AB48" s="469"/>
      <c r="AC48" s="469"/>
      <c r="AD48" s="469"/>
    </row>
    <row r="49" spans="1:36" ht="21.95" customHeight="1">
      <c r="A49" s="145"/>
      <c r="B49" s="145"/>
      <c r="C49" s="10" t="s">
        <v>275</v>
      </c>
      <c r="D49" s="11" t="s">
        <v>278</v>
      </c>
      <c r="E49" s="145"/>
      <c r="F49" s="146"/>
      <c r="G49" s="469">
        <v>143</v>
      </c>
      <c r="H49" s="469"/>
      <c r="I49" s="469"/>
      <c r="J49" s="469"/>
      <c r="K49" s="469"/>
      <c r="L49" s="469"/>
      <c r="M49" s="469">
        <v>1</v>
      </c>
      <c r="N49" s="469"/>
      <c r="O49" s="469"/>
      <c r="P49" s="469"/>
      <c r="Q49" s="469"/>
      <c r="R49" s="469"/>
      <c r="S49" s="469">
        <v>6</v>
      </c>
      <c r="T49" s="469"/>
      <c r="U49" s="469"/>
      <c r="V49" s="469"/>
      <c r="W49" s="469"/>
      <c r="X49" s="469"/>
      <c r="Y49" s="469">
        <v>136</v>
      </c>
      <c r="Z49" s="469"/>
      <c r="AA49" s="469"/>
      <c r="AB49" s="469"/>
      <c r="AC49" s="469"/>
      <c r="AD49" s="469"/>
    </row>
    <row r="50" spans="1:36" ht="21.95" customHeight="1" thickBot="1">
      <c r="A50" s="144"/>
      <c r="B50" s="144"/>
      <c r="C50" s="12" t="s">
        <v>275</v>
      </c>
      <c r="D50" s="13" t="s">
        <v>279</v>
      </c>
      <c r="E50" s="40"/>
      <c r="F50" s="41"/>
      <c r="G50" s="514">
        <v>143</v>
      </c>
      <c r="H50" s="512"/>
      <c r="I50" s="512"/>
      <c r="J50" s="512"/>
      <c r="K50" s="512"/>
      <c r="L50" s="513"/>
      <c r="M50" s="511">
        <v>1</v>
      </c>
      <c r="N50" s="512"/>
      <c r="O50" s="512"/>
      <c r="P50" s="512"/>
      <c r="Q50" s="512"/>
      <c r="R50" s="513"/>
      <c r="S50" s="511">
        <v>6</v>
      </c>
      <c r="T50" s="512"/>
      <c r="U50" s="512"/>
      <c r="V50" s="512"/>
      <c r="W50" s="512"/>
      <c r="X50" s="513"/>
      <c r="Y50" s="511">
        <v>136</v>
      </c>
      <c r="Z50" s="512"/>
      <c r="AA50" s="512"/>
      <c r="AB50" s="512"/>
      <c r="AC50" s="512"/>
      <c r="AD50" s="513"/>
      <c r="AE50" s="45"/>
      <c r="AF50" s="45"/>
      <c r="AG50" s="45"/>
      <c r="AH50" s="45"/>
      <c r="AI50" s="45"/>
      <c r="AJ50" s="45"/>
    </row>
    <row r="51" spans="1:36" ht="21.95" customHeight="1">
      <c r="A51" s="421" t="s">
        <v>250</v>
      </c>
      <c r="B51" s="421"/>
      <c r="C51" s="421"/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79"/>
      <c r="S51" s="79"/>
      <c r="T51" s="79"/>
      <c r="U51" s="79"/>
      <c r="V51" s="79"/>
      <c r="W51" s="79"/>
      <c r="X51" s="79"/>
      <c r="Y51" s="430" t="s">
        <v>251</v>
      </c>
      <c r="Z51" s="510"/>
      <c r="AA51" s="510"/>
      <c r="AB51" s="510"/>
      <c r="AC51" s="510"/>
      <c r="AD51" s="510"/>
    </row>
  </sheetData>
  <mergeCells count="174">
    <mergeCell ref="G9:J9"/>
    <mergeCell ref="K6:N6"/>
    <mergeCell ref="K7:N7"/>
    <mergeCell ref="K8:N8"/>
    <mergeCell ref="S6:V6"/>
    <mergeCell ref="S7:V7"/>
    <mergeCell ref="S8:V8"/>
    <mergeCell ref="S9:V9"/>
    <mergeCell ref="W6:Z6"/>
    <mergeCell ref="W7:Z7"/>
    <mergeCell ref="W8:Z8"/>
    <mergeCell ref="W9:Z9"/>
    <mergeCell ref="A51:Q51"/>
    <mergeCell ref="Y51:AD51"/>
    <mergeCell ref="S50:X50"/>
    <mergeCell ref="Y50:AD50"/>
    <mergeCell ref="S48:X48"/>
    <mergeCell ref="Y48:AD48"/>
    <mergeCell ref="G49:L49"/>
    <mergeCell ref="G50:L50"/>
    <mergeCell ref="M50:R50"/>
    <mergeCell ref="M49:R49"/>
    <mergeCell ref="S49:X49"/>
    <mergeCell ref="Y49:AD49"/>
    <mergeCell ref="S39:U39"/>
    <mergeCell ref="G37:L37"/>
    <mergeCell ref="B38:C38"/>
    <mergeCell ref="M38:O38"/>
    <mergeCell ref="P38:R38"/>
    <mergeCell ref="M37:O37"/>
    <mergeCell ref="M36:O36"/>
    <mergeCell ref="G36:L36"/>
    <mergeCell ref="G48:L48"/>
    <mergeCell ref="M48:R48"/>
    <mergeCell ref="G45:L46"/>
    <mergeCell ref="M45:R46"/>
    <mergeCell ref="S45:X46"/>
    <mergeCell ref="P37:R37"/>
    <mergeCell ref="S47:X47"/>
    <mergeCell ref="Y38:AA38"/>
    <mergeCell ref="AB38:AD38"/>
    <mergeCell ref="AB39:AD39"/>
    <mergeCell ref="B40:P40"/>
    <mergeCell ref="Y34:AA35"/>
    <mergeCell ref="S34:U35"/>
    <mergeCell ref="V34:X35"/>
    <mergeCell ref="G38:L38"/>
    <mergeCell ref="G39:L39"/>
    <mergeCell ref="A34:F35"/>
    <mergeCell ref="G34:L35"/>
    <mergeCell ref="A47:B47"/>
    <mergeCell ref="Y37:AA37"/>
    <mergeCell ref="Y47:AD47"/>
    <mergeCell ref="E47:F47"/>
    <mergeCell ref="A43:AD43"/>
    <mergeCell ref="M35:O35"/>
    <mergeCell ref="B36:C36"/>
    <mergeCell ref="M34:O34"/>
    <mergeCell ref="P34:R34"/>
    <mergeCell ref="B37:C37"/>
    <mergeCell ref="AB36:AD36"/>
    <mergeCell ref="P36:R36"/>
    <mergeCell ref="A45:F46"/>
    <mergeCell ref="B39:C39"/>
    <mergeCell ref="M39:O39"/>
    <mergeCell ref="V39:X39"/>
    <mergeCell ref="S38:U38"/>
    <mergeCell ref="V38:X38"/>
    <mergeCell ref="T40:AD40"/>
    <mergeCell ref="S37:U37"/>
    <mergeCell ref="Y45:AD46"/>
    <mergeCell ref="P39:R39"/>
    <mergeCell ref="G47:L47"/>
    <mergeCell ref="M47:R47"/>
    <mergeCell ref="AH35:AI35"/>
    <mergeCell ref="AF35:AG35"/>
    <mergeCell ref="AB34:AD35"/>
    <mergeCell ref="S36:U36"/>
    <mergeCell ref="P35:R35"/>
    <mergeCell ref="AA33:AD33"/>
    <mergeCell ref="A25:F25"/>
    <mergeCell ref="A26:F26"/>
    <mergeCell ref="Y39:AA39"/>
    <mergeCell ref="AB37:AD37"/>
    <mergeCell ref="V37:X37"/>
    <mergeCell ref="A32:AD32"/>
    <mergeCell ref="B30:P30"/>
    <mergeCell ref="Y30:AD30"/>
    <mergeCell ref="G25:N25"/>
    <mergeCell ref="G26:N26"/>
    <mergeCell ref="G27:N27"/>
    <mergeCell ref="G28:N28"/>
    <mergeCell ref="O26:V26"/>
    <mergeCell ref="O27:V27"/>
    <mergeCell ref="O28:V28"/>
    <mergeCell ref="T29:AD29"/>
    <mergeCell ref="X22:AC22"/>
    <mergeCell ref="X23:AC23"/>
    <mergeCell ref="X25:AC25"/>
    <mergeCell ref="X26:AC26"/>
    <mergeCell ref="A27:F27"/>
    <mergeCell ref="A28:F28"/>
    <mergeCell ref="X27:AC27"/>
    <mergeCell ref="X28:AC28"/>
    <mergeCell ref="G22:N22"/>
    <mergeCell ref="G23:N23"/>
    <mergeCell ref="A20:C20"/>
    <mergeCell ref="W12:Z12"/>
    <mergeCell ref="A16:AD16"/>
    <mergeCell ref="A18:F19"/>
    <mergeCell ref="G18:N19"/>
    <mergeCell ref="G20:N20"/>
    <mergeCell ref="O20:V20"/>
    <mergeCell ref="A11:F11"/>
    <mergeCell ref="G11:J11"/>
    <mergeCell ref="B14:P14"/>
    <mergeCell ref="A12:F12"/>
    <mergeCell ref="AA12:AD12"/>
    <mergeCell ref="G12:J12"/>
    <mergeCell ref="B13:P13"/>
    <mergeCell ref="O12:R12"/>
    <mergeCell ref="S12:V12"/>
    <mergeCell ref="K12:N12"/>
    <mergeCell ref="X20:AC20"/>
    <mergeCell ref="W18:AD19"/>
    <mergeCell ref="O18:V19"/>
    <mergeCell ref="O5:R5"/>
    <mergeCell ref="O4:R4"/>
    <mergeCell ref="S4:V5"/>
    <mergeCell ref="W4:Z5"/>
    <mergeCell ref="G21:N21"/>
    <mergeCell ref="T13:AD13"/>
    <mergeCell ref="W11:Z11"/>
    <mergeCell ref="V36:X36"/>
    <mergeCell ref="Y36:AA36"/>
    <mergeCell ref="S11:V11"/>
    <mergeCell ref="Z14:AD14"/>
    <mergeCell ref="Z17:AD17"/>
    <mergeCell ref="O21:V21"/>
    <mergeCell ref="O22:V22"/>
    <mergeCell ref="O23:V23"/>
    <mergeCell ref="O25:V25"/>
    <mergeCell ref="AA10:AD10"/>
    <mergeCell ref="S10:V10"/>
    <mergeCell ref="W10:Z10"/>
    <mergeCell ref="AA9:AD9"/>
    <mergeCell ref="K10:N10"/>
    <mergeCell ref="AA7:AD7"/>
    <mergeCell ref="AA8:AD8"/>
    <mergeCell ref="X21:AC21"/>
    <mergeCell ref="A1:AD1"/>
    <mergeCell ref="Z3:AD3"/>
    <mergeCell ref="A4:F5"/>
    <mergeCell ref="G4:J5"/>
    <mergeCell ref="K4:N4"/>
    <mergeCell ref="AA11:AD11"/>
    <mergeCell ref="E6:F6"/>
    <mergeCell ref="AA4:AD5"/>
    <mergeCell ref="K5:N5"/>
    <mergeCell ref="AA6:AD6"/>
    <mergeCell ref="A3:F3"/>
    <mergeCell ref="A6:B6"/>
    <mergeCell ref="O11:R11"/>
    <mergeCell ref="O7:R7"/>
    <mergeCell ref="O9:R9"/>
    <mergeCell ref="O6:R6"/>
    <mergeCell ref="G10:J10"/>
    <mergeCell ref="O10:R10"/>
    <mergeCell ref="K11:N11"/>
    <mergeCell ref="O8:R8"/>
    <mergeCell ref="K9:N9"/>
    <mergeCell ref="G6:J6"/>
    <mergeCell ref="G7:J7"/>
    <mergeCell ref="G8:J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3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AJ47"/>
  <sheetViews>
    <sheetView showGridLines="0" tabSelected="1" zoomScaleNormal="100" workbookViewId="0">
      <selection activeCell="H2" sqref="H2"/>
    </sheetView>
  </sheetViews>
  <sheetFormatPr defaultColWidth="3.625" defaultRowHeight="21.95" customHeight="1"/>
  <cols>
    <col min="1" max="1" width="5.125" style="9" customWidth="1"/>
    <col min="2" max="2" width="3.625" style="9"/>
    <col min="3" max="3" width="4" style="9" bestFit="1" customWidth="1"/>
    <col min="4" max="30" width="3.625" style="9"/>
    <col min="31" max="31" width="2.75" style="9" customWidth="1"/>
    <col min="32" max="32" width="3.625" style="9"/>
    <col min="33" max="34" width="9.625" style="9" customWidth="1"/>
    <col min="35" max="16384" width="3.625" style="9"/>
  </cols>
  <sheetData>
    <row r="1" spans="1:36" s="14" customFormat="1" ht="21.95" customHeight="1">
      <c r="A1" s="453" t="s">
        <v>252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520"/>
      <c r="AF1" s="9"/>
      <c r="AG1" s="9"/>
      <c r="AH1" s="9"/>
      <c r="AI1" s="9"/>
      <c r="AJ1" s="9"/>
    </row>
    <row r="2" spans="1:36" s="14" customFormat="1" ht="21.95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20"/>
      <c r="AF2" s="212"/>
      <c r="AG2" s="212"/>
      <c r="AH2" s="212"/>
      <c r="AI2" s="212"/>
      <c r="AJ2" s="212"/>
    </row>
    <row r="3" spans="1:36" ht="21.95" customHeight="1">
      <c r="A3" s="453" t="s">
        <v>37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520"/>
    </row>
    <row r="4" spans="1:36" ht="30" customHeight="1" thickBot="1">
      <c r="A4" s="422" t="s">
        <v>362</v>
      </c>
      <c r="B4" s="437"/>
      <c r="C4" s="437"/>
      <c r="D4" s="437"/>
      <c r="E4" s="437"/>
    </row>
    <row r="5" spans="1:36" ht="21.95" customHeight="1">
      <c r="A5" s="362" t="s">
        <v>17</v>
      </c>
      <c r="B5" s="362"/>
      <c r="C5" s="362"/>
      <c r="D5" s="385"/>
      <c r="E5" s="416" t="s">
        <v>102</v>
      </c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4"/>
      <c r="Q5" s="415" t="s">
        <v>38</v>
      </c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366" t="s">
        <v>39</v>
      </c>
      <c r="AD5" s="362"/>
      <c r="AE5" s="362"/>
    </row>
    <row r="6" spans="1:36" ht="14.1" customHeight="1">
      <c r="A6" s="448"/>
      <c r="B6" s="448"/>
      <c r="C6" s="448"/>
      <c r="D6" s="449"/>
      <c r="E6" s="435" t="s">
        <v>40</v>
      </c>
      <c r="F6" s="521"/>
      <c r="G6" s="436"/>
      <c r="H6" s="435" t="s">
        <v>41</v>
      </c>
      <c r="I6" s="521"/>
      <c r="J6" s="436"/>
      <c r="K6" s="438" t="s">
        <v>42</v>
      </c>
      <c r="L6" s="438"/>
      <c r="M6" s="438"/>
      <c r="N6" s="522" t="s">
        <v>108</v>
      </c>
      <c r="O6" s="523"/>
      <c r="P6" s="524"/>
      <c r="Q6" s="438" t="s">
        <v>42</v>
      </c>
      <c r="R6" s="438"/>
      <c r="S6" s="438"/>
      <c r="T6" s="438" t="s">
        <v>43</v>
      </c>
      <c r="U6" s="438"/>
      <c r="V6" s="438"/>
      <c r="W6" s="438" t="s">
        <v>41</v>
      </c>
      <c r="X6" s="438"/>
      <c r="Y6" s="438"/>
      <c r="Z6" s="438" t="s">
        <v>44</v>
      </c>
      <c r="AA6" s="438"/>
      <c r="AB6" s="438"/>
      <c r="AC6" s="450"/>
      <c r="AD6" s="448"/>
      <c r="AE6" s="448"/>
    </row>
    <row r="7" spans="1:36" ht="6.75" customHeight="1">
      <c r="A7" s="83"/>
      <c r="B7" s="83"/>
      <c r="C7" s="10"/>
      <c r="D7" s="11"/>
      <c r="E7" s="10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6" s="89" customFormat="1" ht="21.95" customHeight="1">
      <c r="A8" s="525" t="s">
        <v>339</v>
      </c>
      <c r="B8" s="525"/>
      <c r="C8" s="155" t="s">
        <v>280</v>
      </c>
      <c r="D8" s="165" t="s">
        <v>107</v>
      </c>
      <c r="E8" s="279">
        <v>8709</v>
      </c>
      <c r="F8" s="279"/>
      <c r="G8" s="279"/>
      <c r="H8" s="279">
        <v>9517</v>
      </c>
      <c r="I8" s="279"/>
      <c r="J8" s="279"/>
      <c r="K8" s="279">
        <v>7999</v>
      </c>
      <c r="L8" s="279"/>
      <c r="M8" s="279"/>
      <c r="N8" s="279">
        <v>7140</v>
      </c>
      <c r="O8" s="279"/>
      <c r="P8" s="279"/>
      <c r="Q8" s="279">
        <v>7200</v>
      </c>
      <c r="R8" s="279"/>
      <c r="S8" s="279"/>
      <c r="T8" s="279">
        <v>8928</v>
      </c>
      <c r="U8" s="279"/>
      <c r="V8" s="279"/>
      <c r="W8" s="279">
        <v>2568</v>
      </c>
      <c r="X8" s="279"/>
      <c r="Y8" s="279"/>
      <c r="Z8" s="279">
        <v>8270</v>
      </c>
      <c r="AA8" s="279"/>
      <c r="AB8" s="279"/>
      <c r="AC8" s="279">
        <v>9216</v>
      </c>
      <c r="AD8" s="279"/>
      <c r="AE8" s="279"/>
    </row>
    <row r="9" spans="1:36" ht="21.95" customHeight="1">
      <c r="A9" s="158"/>
      <c r="B9" s="158"/>
      <c r="C9" s="159"/>
      <c r="D9" s="166"/>
      <c r="E9" s="167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</row>
    <row r="10" spans="1:36" s="89" customFormat="1" ht="21.75" customHeight="1">
      <c r="A10" s="154"/>
      <c r="B10" s="154"/>
      <c r="C10" s="155" t="s">
        <v>281</v>
      </c>
      <c r="D10" s="168"/>
      <c r="E10" s="279" t="s">
        <v>282</v>
      </c>
      <c r="F10" s="279"/>
      <c r="G10" s="279"/>
      <c r="H10" s="279" t="s">
        <v>282</v>
      </c>
      <c r="I10" s="279"/>
      <c r="J10" s="279"/>
      <c r="K10" s="279" t="s">
        <v>282</v>
      </c>
      <c r="L10" s="279"/>
      <c r="M10" s="279"/>
      <c r="N10" s="279" t="s">
        <v>282</v>
      </c>
      <c r="O10" s="279"/>
      <c r="P10" s="279"/>
      <c r="Q10" s="279">
        <v>7193</v>
      </c>
      <c r="R10" s="279"/>
      <c r="S10" s="279"/>
      <c r="T10" s="279">
        <v>9185</v>
      </c>
      <c r="U10" s="279"/>
      <c r="V10" s="279"/>
      <c r="W10" s="279">
        <v>2699</v>
      </c>
      <c r="X10" s="279"/>
      <c r="Y10" s="279"/>
      <c r="Z10" s="279">
        <v>7903</v>
      </c>
      <c r="AA10" s="279"/>
      <c r="AB10" s="279"/>
      <c r="AC10" s="279">
        <v>10780</v>
      </c>
      <c r="AD10" s="279"/>
      <c r="AE10" s="279"/>
      <c r="AF10" s="14"/>
      <c r="AG10" s="14"/>
      <c r="AH10" s="14"/>
      <c r="AI10" s="14"/>
      <c r="AJ10" s="14"/>
    </row>
    <row r="11" spans="1:36" s="89" customFormat="1" ht="21.75" customHeight="1">
      <c r="A11" s="154"/>
      <c r="B11" s="154"/>
      <c r="C11" s="155"/>
      <c r="D11" s="168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"/>
      <c r="AG11" s="14"/>
      <c r="AH11" s="14"/>
      <c r="AI11" s="14"/>
      <c r="AJ11" s="14"/>
    </row>
    <row r="12" spans="1:36" s="89" customFormat="1" ht="21.95" customHeight="1">
      <c r="A12" s="154"/>
      <c r="B12" s="154"/>
      <c r="C12" s="155" t="s">
        <v>283</v>
      </c>
      <c r="D12" s="168"/>
      <c r="E12" s="279">
        <v>22235</v>
      </c>
      <c r="F12" s="279"/>
      <c r="G12" s="279"/>
      <c r="H12" s="279">
        <v>13407</v>
      </c>
      <c r="I12" s="279"/>
      <c r="J12" s="279"/>
      <c r="K12" s="279">
        <v>17207</v>
      </c>
      <c r="L12" s="279"/>
      <c r="M12" s="279"/>
      <c r="N12" s="279">
        <v>10730</v>
      </c>
      <c r="O12" s="279"/>
      <c r="P12" s="279"/>
      <c r="Q12" s="279">
        <v>6520</v>
      </c>
      <c r="R12" s="279"/>
      <c r="S12" s="279"/>
      <c r="T12" s="279">
        <v>9171</v>
      </c>
      <c r="U12" s="279"/>
      <c r="V12" s="279"/>
      <c r="W12" s="279">
        <v>3891</v>
      </c>
      <c r="X12" s="279"/>
      <c r="Y12" s="279"/>
      <c r="Z12" s="279">
        <v>5640</v>
      </c>
      <c r="AA12" s="279"/>
      <c r="AB12" s="279"/>
      <c r="AC12" s="279">
        <v>7309</v>
      </c>
      <c r="AD12" s="279"/>
      <c r="AE12" s="279"/>
    </row>
    <row r="13" spans="1:36" s="89" customFormat="1" ht="21.95" customHeight="1">
      <c r="A13" s="154"/>
      <c r="B13" s="154"/>
      <c r="C13" s="155"/>
      <c r="D13" s="168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</row>
    <row r="14" spans="1:36" s="89" customFormat="1" ht="21.95" customHeight="1">
      <c r="A14" s="158"/>
      <c r="B14" s="158"/>
      <c r="C14" s="159" t="s">
        <v>284</v>
      </c>
      <c r="D14" s="160"/>
      <c r="E14" s="519">
        <v>26697</v>
      </c>
      <c r="F14" s="283"/>
      <c r="G14" s="283"/>
      <c r="H14" s="283">
        <v>20212</v>
      </c>
      <c r="I14" s="283"/>
      <c r="J14" s="283"/>
      <c r="K14" s="283">
        <v>21520</v>
      </c>
      <c r="L14" s="283"/>
      <c r="M14" s="283"/>
      <c r="N14" s="283">
        <v>10482</v>
      </c>
      <c r="O14" s="283"/>
      <c r="P14" s="283"/>
      <c r="Q14" s="283">
        <v>6310</v>
      </c>
      <c r="R14" s="283"/>
      <c r="S14" s="283"/>
      <c r="T14" s="283">
        <v>9798</v>
      </c>
      <c r="U14" s="283"/>
      <c r="V14" s="283"/>
      <c r="W14" s="283">
        <v>3564</v>
      </c>
      <c r="X14" s="283"/>
      <c r="Y14" s="283"/>
      <c r="Z14" s="283">
        <v>5246</v>
      </c>
      <c r="AA14" s="283"/>
      <c r="AB14" s="283"/>
      <c r="AC14" s="283">
        <v>4985</v>
      </c>
      <c r="AD14" s="283"/>
      <c r="AE14" s="283"/>
      <c r="AF14" s="45"/>
      <c r="AG14" s="14"/>
      <c r="AH14" s="14"/>
      <c r="AI14" s="14"/>
      <c r="AJ14" s="14"/>
    </row>
    <row r="15" spans="1:36" s="89" customFormat="1" ht="10.5" customHeight="1" thickBot="1">
      <c r="A15" s="85"/>
      <c r="B15" s="85"/>
      <c r="C15" s="12"/>
      <c r="D15" s="141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45"/>
      <c r="AG15" s="14"/>
      <c r="AH15" s="14"/>
      <c r="AI15" s="14"/>
      <c r="AJ15" s="14"/>
    </row>
    <row r="16" spans="1:36" ht="21.95" customHeight="1">
      <c r="A16" s="421"/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79"/>
      <c r="W16" s="79"/>
      <c r="X16" s="79"/>
      <c r="Y16" s="79"/>
      <c r="Z16" s="430" t="s">
        <v>251</v>
      </c>
      <c r="AA16" s="510"/>
      <c r="AB16" s="510"/>
      <c r="AC16" s="510"/>
      <c r="AD16" s="510"/>
      <c r="AE16" s="510"/>
    </row>
    <row r="17" spans="1:36" s="14" customFormat="1" ht="21.95" customHeight="1">
      <c r="A17" s="9"/>
      <c r="B17" s="9"/>
      <c r="C17" s="9"/>
      <c r="D17" s="192"/>
      <c r="E17" s="9"/>
      <c r="F17" s="9"/>
      <c r="G17" s="9"/>
      <c r="H17" s="8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21.95" customHeight="1">
      <c r="A18" s="453" t="s">
        <v>45</v>
      </c>
      <c r="B18" s="453"/>
      <c r="C18" s="453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520"/>
    </row>
    <row r="19" spans="1:36" ht="30" customHeight="1" thickBot="1">
      <c r="AE19" s="197"/>
    </row>
    <row r="20" spans="1:36" ht="24.95" customHeight="1">
      <c r="A20" s="362" t="s">
        <v>17</v>
      </c>
      <c r="B20" s="362"/>
      <c r="C20" s="362"/>
      <c r="D20" s="385"/>
      <c r="E20" s="416" t="s">
        <v>13</v>
      </c>
      <c r="F20" s="433"/>
      <c r="G20" s="433"/>
      <c r="H20" s="433"/>
      <c r="I20" s="433"/>
      <c r="J20" s="434"/>
      <c r="K20" s="415" t="s">
        <v>46</v>
      </c>
      <c r="L20" s="415"/>
      <c r="M20" s="415"/>
      <c r="N20" s="415"/>
      <c r="O20" s="415"/>
      <c r="P20" s="415" t="s">
        <v>47</v>
      </c>
      <c r="Q20" s="415"/>
      <c r="R20" s="415"/>
      <c r="S20" s="415"/>
      <c r="T20" s="415"/>
      <c r="U20" s="415" t="s">
        <v>48</v>
      </c>
      <c r="V20" s="415"/>
      <c r="W20" s="415"/>
      <c r="X20" s="415"/>
      <c r="Y20" s="415"/>
      <c r="Z20" s="416" t="s">
        <v>49</v>
      </c>
      <c r="AA20" s="433"/>
      <c r="AB20" s="433"/>
      <c r="AC20" s="433"/>
      <c r="AD20" s="433"/>
      <c r="AE20" s="433"/>
    </row>
    <row r="21" spans="1:36" ht="20.25" customHeight="1">
      <c r="A21" s="448"/>
      <c r="B21" s="448"/>
      <c r="C21" s="448"/>
      <c r="D21" s="449"/>
      <c r="E21" s="435" t="s">
        <v>50</v>
      </c>
      <c r="F21" s="521"/>
      <c r="G21" s="436"/>
      <c r="H21" s="438" t="s">
        <v>51</v>
      </c>
      <c r="I21" s="438"/>
      <c r="J21" s="438"/>
      <c r="K21" s="438" t="s">
        <v>50</v>
      </c>
      <c r="L21" s="438"/>
      <c r="M21" s="438" t="s">
        <v>51</v>
      </c>
      <c r="N21" s="438"/>
      <c r="O21" s="438"/>
      <c r="P21" s="438" t="s">
        <v>50</v>
      </c>
      <c r="Q21" s="438"/>
      <c r="R21" s="438" t="s">
        <v>51</v>
      </c>
      <c r="S21" s="438"/>
      <c r="T21" s="438"/>
      <c r="U21" s="438" t="s">
        <v>50</v>
      </c>
      <c r="V21" s="438"/>
      <c r="W21" s="438" t="s">
        <v>51</v>
      </c>
      <c r="X21" s="438"/>
      <c r="Y21" s="438"/>
      <c r="Z21" s="438" t="s">
        <v>50</v>
      </c>
      <c r="AA21" s="438"/>
      <c r="AB21" s="435" t="s">
        <v>51</v>
      </c>
      <c r="AC21" s="521"/>
      <c r="AD21" s="521"/>
      <c r="AE21" s="521"/>
    </row>
    <row r="22" spans="1:36" ht="7.5" customHeight="1">
      <c r="A22" s="83"/>
      <c r="B22" s="83"/>
      <c r="C22" s="10"/>
      <c r="D22" s="256"/>
      <c r="E22" s="19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6" s="89" customFormat="1" ht="21.95" customHeight="1">
      <c r="A23" s="525" t="s">
        <v>352</v>
      </c>
      <c r="B23" s="525"/>
      <c r="C23" s="156" t="s">
        <v>348</v>
      </c>
      <c r="D23" s="168" t="s">
        <v>105</v>
      </c>
      <c r="E23" s="73"/>
      <c r="F23" s="518">
        <v>198</v>
      </c>
      <c r="G23" s="518"/>
      <c r="H23" s="279">
        <v>10215</v>
      </c>
      <c r="I23" s="279"/>
      <c r="J23" s="279"/>
      <c r="K23" s="517">
        <v>55</v>
      </c>
      <c r="L23" s="517"/>
      <c r="M23" s="517">
        <v>3457</v>
      </c>
      <c r="N23" s="517"/>
      <c r="O23" s="517"/>
      <c r="P23" s="517">
        <v>28</v>
      </c>
      <c r="Q23" s="517"/>
      <c r="R23" s="517">
        <v>1715</v>
      </c>
      <c r="S23" s="517"/>
      <c r="T23" s="517"/>
      <c r="U23" s="517">
        <v>49</v>
      </c>
      <c r="V23" s="517"/>
      <c r="W23" s="517">
        <v>2246</v>
      </c>
      <c r="X23" s="517"/>
      <c r="Y23" s="517"/>
      <c r="Z23" s="517">
        <v>66</v>
      </c>
      <c r="AA23" s="517"/>
      <c r="AB23" s="279">
        <v>2797</v>
      </c>
      <c r="AC23" s="279"/>
      <c r="AD23" s="279"/>
    </row>
    <row r="24" spans="1:36" ht="21.95" customHeight="1">
      <c r="A24" s="158"/>
      <c r="B24" s="159"/>
      <c r="C24" s="159"/>
      <c r="D24" s="166"/>
      <c r="E24" s="158"/>
      <c r="F24" s="258"/>
      <c r="G24" s="258"/>
      <c r="H24" s="142"/>
      <c r="I24" s="142"/>
      <c r="J24" s="142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142"/>
      <c r="AC24" s="142"/>
      <c r="AD24" s="142"/>
    </row>
    <row r="25" spans="1:36" ht="21.95" customHeight="1">
      <c r="A25" s="154"/>
      <c r="B25" s="155"/>
      <c r="C25" s="156" t="s">
        <v>349</v>
      </c>
      <c r="D25" s="168"/>
      <c r="E25" s="154"/>
      <c r="F25" s="518">
        <f>SUM(K25,P25,U25,Z25)</f>
        <v>196</v>
      </c>
      <c r="G25" s="518"/>
      <c r="H25" s="279">
        <f>SUM(M25,R25,W25,AB25)</f>
        <v>10266</v>
      </c>
      <c r="I25" s="279"/>
      <c r="J25" s="279"/>
      <c r="K25" s="517">
        <v>61</v>
      </c>
      <c r="L25" s="517"/>
      <c r="M25" s="517">
        <v>3691</v>
      </c>
      <c r="N25" s="517"/>
      <c r="O25" s="517"/>
      <c r="P25" s="517">
        <v>40</v>
      </c>
      <c r="Q25" s="517"/>
      <c r="R25" s="517">
        <v>2121</v>
      </c>
      <c r="S25" s="517"/>
      <c r="T25" s="517"/>
      <c r="U25" s="517">
        <v>50</v>
      </c>
      <c r="V25" s="517"/>
      <c r="W25" s="517">
        <v>2265</v>
      </c>
      <c r="X25" s="517"/>
      <c r="Y25" s="517"/>
      <c r="Z25" s="517">
        <v>45</v>
      </c>
      <c r="AA25" s="517"/>
      <c r="AB25" s="279">
        <v>2189</v>
      </c>
      <c r="AC25" s="279"/>
      <c r="AD25" s="279"/>
      <c r="AE25" s="14"/>
      <c r="AF25" s="14"/>
      <c r="AG25" s="14"/>
      <c r="AH25" s="14"/>
      <c r="AI25" s="14"/>
    </row>
    <row r="26" spans="1:36" ht="21.95" customHeight="1">
      <c r="A26" s="154"/>
      <c r="B26" s="155"/>
      <c r="C26" s="155"/>
      <c r="D26" s="168"/>
      <c r="E26" s="154"/>
      <c r="F26" s="258"/>
      <c r="G26" s="258"/>
      <c r="H26" s="142"/>
      <c r="I26" s="142"/>
      <c r="J26" s="142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142"/>
      <c r="AC26" s="142"/>
      <c r="AD26" s="142"/>
      <c r="AE26" s="14"/>
      <c r="AF26" s="14"/>
      <c r="AG26" s="14"/>
      <c r="AH26" s="14"/>
      <c r="AI26" s="14"/>
    </row>
    <row r="27" spans="1:36" s="89" customFormat="1" ht="21.95" customHeight="1">
      <c r="A27" s="154"/>
      <c r="B27" s="155"/>
      <c r="C27" s="156" t="s">
        <v>350</v>
      </c>
      <c r="D27" s="168"/>
      <c r="E27" s="154"/>
      <c r="F27" s="518">
        <v>177</v>
      </c>
      <c r="G27" s="518"/>
      <c r="H27" s="529">
        <v>8968</v>
      </c>
      <c r="I27" s="529"/>
      <c r="J27" s="529"/>
      <c r="K27" s="517">
        <v>60</v>
      </c>
      <c r="L27" s="517"/>
      <c r="M27" s="517">
        <v>3682</v>
      </c>
      <c r="N27" s="517"/>
      <c r="O27" s="517"/>
      <c r="P27" s="517">
        <v>35</v>
      </c>
      <c r="Q27" s="517"/>
      <c r="R27" s="517">
        <v>1912</v>
      </c>
      <c r="S27" s="517"/>
      <c r="T27" s="517"/>
      <c r="U27" s="517">
        <v>43</v>
      </c>
      <c r="V27" s="517"/>
      <c r="W27" s="517">
        <v>1667</v>
      </c>
      <c r="X27" s="517"/>
      <c r="Y27" s="517"/>
      <c r="Z27" s="517">
        <v>39</v>
      </c>
      <c r="AA27" s="517"/>
      <c r="AB27" s="279">
        <v>1707</v>
      </c>
      <c r="AC27" s="279"/>
      <c r="AD27" s="279"/>
    </row>
    <row r="28" spans="1:36" s="89" customFormat="1" ht="21.95" customHeight="1">
      <c r="A28" s="154"/>
      <c r="B28" s="155"/>
      <c r="C28" s="155"/>
      <c r="D28" s="168"/>
      <c r="E28" s="154"/>
      <c r="F28" s="258"/>
      <c r="G28" s="258"/>
      <c r="H28" s="262"/>
      <c r="I28" s="262"/>
      <c r="J28" s="262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142"/>
      <c r="AC28" s="142"/>
      <c r="AD28" s="142"/>
    </row>
    <row r="29" spans="1:36" ht="21.95" customHeight="1">
      <c r="A29" s="158"/>
      <c r="B29" s="159"/>
      <c r="C29" s="160" t="s">
        <v>351</v>
      </c>
      <c r="D29" s="166"/>
      <c r="E29" s="158"/>
      <c r="F29" s="549">
        <v>188</v>
      </c>
      <c r="G29" s="549"/>
      <c r="H29" s="550">
        <v>9806</v>
      </c>
      <c r="I29" s="550"/>
      <c r="J29" s="550"/>
      <c r="K29" s="528">
        <v>59</v>
      </c>
      <c r="L29" s="528"/>
      <c r="M29" s="528">
        <v>3777</v>
      </c>
      <c r="N29" s="528"/>
      <c r="O29" s="528"/>
      <c r="P29" s="528">
        <v>22</v>
      </c>
      <c r="Q29" s="528"/>
      <c r="R29" s="528">
        <v>1582</v>
      </c>
      <c r="S29" s="528"/>
      <c r="T29" s="528"/>
      <c r="U29" s="528">
        <v>55</v>
      </c>
      <c r="V29" s="528"/>
      <c r="W29" s="528">
        <v>2404</v>
      </c>
      <c r="X29" s="528"/>
      <c r="Y29" s="528"/>
      <c r="Z29" s="528">
        <v>52</v>
      </c>
      <c r="AA29" s="528"/>
      <c r="AB29" s="283">
        <v>2043</v>
      </c>
      <c r="AC29" s="283"/>
      <c r="AD29" s="283"/>
      <c r="AE29" s="45"/>
      <c r="AF29" s="14"/>
      <c r="AG29" s="14"/>
      <c r="AH29" s="14"/>
      <c r="AI29" s="14"/>
    </row>
    <row r="30" spans="1:36" ht="9.75" customHeight="1" thickBot="1">
      <c r="A30" s="85"/>
      <c r="B30" s="85"/>
      <c r="C30" s="12"/>
      <c r="D30" s="141"/>
      <c r="E30" s="40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45"/>
      <c r="AF30" s="14"/>
      <c r="AG30" s="14"/>
      <c r="AH30" s="14"/>
      <c r="AI30" s="14"/>
    </row>
    <row r="31" spans="1:36" ht="21.95" customHeight="1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430" t="s">
        <v>251</v>
      </c>
      <c r="X31" s="510"/>
      <c r="Y31" s="510"/>
      <c r="Z31" s="510"/>
      <c r="AA31" s="510"/>
      <c r="AB31" s="510"/>
      <c r="AC31" s="510"/>
      <c r="AD31" s="510"/>
      <c r="AE31" s="510"/>
    </row>
    <row r="32" spans="1:36" ht="21.95" customHeight="1">
      <c r="E32" s="89"/>
    </row>
    <row r="33" spans="1:36" s="14" customFormat="1" ht="21.95" customHeight="1">
      <c r="A33" s="496" t="s">
        <v>253</v>
      </c>
      <c r="B33" s="496"/>
      <c r="C33" s="496"/>
      <c r="D33" s="496"/>
      <c r="E33" s="496"/>
      <c r="F33" s="496"/>
      <c r="G33" s="496"/>
      <c r="H33" s="496"/>
      <c r="I33" s="496"/>
      <c r="J33" s="496"/>
      <c r="K33" s="496"/>
      <c r="L33" s="496"/>
      <c r="M33" s="496"/>
      <c r="N33" s="496"/>
      <c r="O33" s="496"/>
      <c r="P33" s="496"/>
      <c r="Q33" s="496"/>
      <c r="R33" s="496"/>
      <c r="S33" s="496"/>
      <c r="T33" s="496"/>
      <c r="U33" s="496"/>
      <c r="V33" s="496"/>
      <c r="W33" s="496"/>
      <c r="X33" s="496"/>
      <c r="Y33" s="496"/>
      <c r="Z33" s="496"/>
      <c r="AA33" s="496"/>
      <c r="AB33" s="496"/>
      <c r="AC33" s="496"/>
      <c r="AD33" s="496"/>
      <c r="AE33" s="548"/>
      <c r="AF33" s="9"/>
      <c r="AG33" s="9"/>
      <c r="AH33" s="9"/>
      <c r="AI33" s="9"/>
      <c r="AJ33" s="9"/>
    </row>
    <row r="34" spans="1:36" ht="21.95" customHeight="1" thickBot="1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</row>
    <row r="35" spans="1:36" ht="30" customHeight="1">
      <c r="A35" s="362" t="s">
        <v>17</v>
      </c>
      <c r="B35" s="362"/>
      <c r="C35" s="362"/>
      <c r="D35" s="385"/>
      <c r="E35" s="366" t="s">
        <v>52</v>
      </c>
      <c r="F35" s="362"/>
      <c r="G35" s="362"/>
      <c r="H35" s="362"/>
      <c r="I35" s="385"/>
      <c r="J35" s="416" t="s">
        <v>53</v>
      </c>
      <c r="K35" s="433"/>
      <c r="L35" s="433"/>
      <c r="M35" s="433"/>
      <c r="N35" s="433"/>
      <c r="O35" s="433"/>
      <c r="P35" s="433"/>
      <c r="Q35" s="433"/>
      <c r="R35" s="434"/>
      <c r="S35" s="416" t="s">
        <v>54</v>
      </c>
      <c r="T35" s="433"/>
      <c r="U35" s="433"/>
      <c r="V35" s="433"/>
      <c r="W35" s="433"/>
      <c r="X35" s="433"/>
      <c r="Y35" s="433"/>
      <c r="Z35" s="433"/>
      <c r="AA35" s="434"/>
      <c r="AB35" s="415" t="s">
        <v>55</v>
      </c>
      <c r="AC35" s="530"/>
      <c r="AD35" s="530"/>
      <c r="AE35" s="531"/>
    </row>
    <row r="36" spans="1:36" ht="21.95" customHeight="1">
      <c r="A36" s="331"/>
      <c r="B36" s="331"/>
      <c r="C36" s="331"/>
      <c r="D36" s="486"/>
      <c r="E36" s="547"/>
      <c r="F36" s="331"/>
      <c r="G36" s="331"/>
      <c r="H36" s="331"/>
      <c r="I36" s="486"/>
      <c r="J36" s="438" t="s">
        <v>56</v>
      </c>
      <c r="K36" s="532"/>
      <c r="L36" s="532"/>
      <c r="M36" s="537" t="s">
        <v>57</v>
      </c>
      <c r="N36" s="538"/>
      <c r="O36" s="539"/>
      <c r="P36" s="540" t="s">
        <v>58</v>
      </c>
      <c r="Q36" s="541"/>
      <c r="R36" s="542"/>
      <c r="S36" s="438" t="s">
        <v>56</v>
      </c>
      <c r="T36" s="532"/>
      <c r="U36" s="532"/>
      <c r="V36" s="438" t="s">
        <v>57</v>
      </c>
      <c r="W36" s="532"/>
      <c r="X36" s="532"/>
      <c r="Y36" s="540" t="s">
        <v>58</v>
      </c>
      <c r="Z36" s="541"/>
      <c r="AA36" s="542"/>
      <c r="AB36" s="532"/>
      <c r="AC36" s="532"/>
      <c r="AD36" s="532"/>
      <c r="AE36" s="533"/>
    </row>
    <row r="37" spans="1:36" ht="21.95" customHeight="1">
      <c r="A37" s="448"/>
      <c r="B37" s="448"/>
      <c r="C37" s="448"/>
      <c r="D37" s="449"/>
      <c r="E37" s="450"/>
      <c r="F37" s="448"/>
      <c r="G37" s="448"/>
      <c r="H37" s="448"/>
      <c r="I37" s="449"/>
      <c r="J37" s="534"/>
      <c r="K37" s="535"/>
      <c r="L37" s="536"/>
      <c r="M37" s="450"/>
      <c r="N37" s="448"/>
      <c r="O37" s="449"/>
      <c r="P37" s="543" t="s">
        <v>59</v>
      </c>
      <c r="Q37" s="544"/>
      <c r="R37" s="545"/>
      <c r="S37" s="532"/>
      <c r="T37" s="532"/>
      <c r="U37" s="532"/>
      <c r="V37" s="532"/>
      <c r="W37" s="532"/>
      <c r="X37" s="532"/>
      <c r="Y37" s="543" t="s">
        <v>59</v>
      </c>
      <c r="Z37" s="544"/>
      <c r="AA37" s="545"/>
      <c r="AB37" s="532"/>
      <c r="AC37" s="532"/>
      <c r="AD37" s="532"/>
      <c r="AE37" s="533"/>
    </row>
    <row r="38" spans="1:36" s="89" customFormat="1" ht="9.75" customHeight="1">
      <c r="A38" s="83"/>
      <c r="B38" s="83"/>
      <c r="C38" s="10"/>
      <c r="D38" s="256"/>
      <c r="E38" s="106"/>
      <c r="F38" s="214"/>
      <c r="G38" s="105"/>
      <c r="H38" s="105"/>
      <c r="I38" s="253"/>
      <c r="J38" s="253"/>
      <c r="K38" s="253"/>
      <c r="L38" s="253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</row>
    <row r="39" spans="1:36" s="89" customFormat="1" ht="21.95" customHeight="1">
      <c r="A39" s="525" t="s">
        <v>357</v>
      </c>
      <c r="B39" s="525"/>
      <c r="C39" s="155" t="s">
        <v>353</v>
      </c>
      <c r="D39" s="168" t="s">
        <v>105</v>
      </c>
      <c r="E39" s="525"/>
      <c r="F39" s="525"/>
      <c r="G39" s="526" t="s">
        <v>358</v>
      </c>
      <c r="H39" s="526"/>
      <c r="I39" s="527"/>
      <c r="J39" s="517">
        <v>74644</v>
      </c>
      <c r="K39" s="517"/>
      <c r="L39" s="517"/>
      <c r="M39" s="517">
        <v>71388</v>
      </c>
      <c r="N39" s="517"/>
      <c r="O39" s="517"/>
      <c r="P39" s="517">
        <v>3256</v>
      </c>
      <c r="Q39" s="517"/>
      <c r="R39" s="517"/>
      <c r="S39" s="517">
        <v>292432</v>
      </c>
      <c r="T39" s="517"/>
      <c r="U39" s="517"/>
      <c r="V39" s="517">
        <v>278650</v>
      </c>
      <c r="W39" s="517"/>
      <c r="X39" s="517"/>
      <c r="Y39" s="517">
        <v>13782</v>
      </c>
      <c r="Z39" s="517"/>
      <c r="AA39" s="517"/>
      <c r="AB39" s="517">
        <v>203566</v>
      </c>
      <c r="AC39" s="517"/>
      <c r="AD39" s="517"/>
      <c r="AE39" s="517"/>
    </row>
    <row r="40" spans="1:36" ht="21.95" customHeight="1">
      <c r="A40" s="158"/>
      <c r="B40" s="158"/>
      <c r="C40" s="159"/>
      <c r="D40" s="166"/>
      <c r="E40" s="158"/>
      <c r="F40" s="158"/>
      <c r="G40" s="142"/>
      <c r="H40" s="142"/>
      <c r="I40" s="142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</row>
    <row r="41" spans="1:36" ht="21.95" customHeight="1">
      <c r="A41" s="154"/>
      <c r="B41" s="154"/>
      <c r="C41" s="155" t="s">
        <v>354</v>
      </c>
      <c r="D41" s="168"/>
      <c r="E41" s="154"/>
      <c r="F41" s="154"/>
      <c r="G41" s="526" t="s">
        <v>359</v>
      </c>
      <c r="H41" s="526"/>
      <c r="I41" s="526"/>
      <c r="J41" s="517">
        <f>SUM(M41:R41)</f>
        <v>75488</v>
      </c>
      <c r="K41" s="517"/>
      <c r="L41" s="517"/>
      <c r="M41" s="517">
        <v>72256</v>
      </c>
      <c r="N41" s="517"/>
      <c r="O41" s="517"/>
      <c r="P41" s="517">
        <v>3232</v>
      </c>
      <c r="Q41" s="517"/>
      <c r="R41" s="517"/>
      <c r="S41" s="517">
        <f>SUM(V41:AA41)</f>
        <v>296050</v>
      </c>
      <c r="T41" s="517"/>
      <c r="U41" s="517"/>
      <c r="V41" s="517">
        <v>282078</v>
      </c>
      <c r="W41" s="517"/>
      <c r="X41" s="517"/>
      <c r="Y41" s="517">
        <v>13972</v>
      </c>
      <c r="Z41" s="517"/>
      <c r="AA41" s="517"/>
      <c r="AB41" s="517">
        <v>211510</v>
      </c>
      <c r="AC41" s="517"/>
      <c r="AD41" s="517"/>
      <c r="AE41" s="517"/>
      <c r="AF41" s="14"/>
      <c r="AG41" s="14"/>
      <c r="AH41" s="14"/>
      <c r="AI41" s="14"/>
      <c r="AJ41" s="14"/>
    </row>
    <row r="42" spans="1:36" ht="21.95" customHeight="1">
      <c r="A42" s="154"/>
      <c r="B42" s="154"/>
      <c r="C42" s="155"/>
      <c r="D42" s="168"/>
      <c r="E42" s="154"/>
      <c r="F42" s="154"/>
      <c r="G42" s="142"/>
      <c r="H42" s="142"/>
      <c r="I42" s="142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14"/>
      <c r="AG42" s="14"/>
      <c r="AH42" s="14"/>
      <c r="AI42" s="14"/>
      <c r="AJ42" s="14"/>
    </row>
    <row r="43" spans="1:36" ht="21.95" customHeight="1">
      <c r="A43" s="154"/>
      <c r="B43" s="154"/>
      <c r="C43" s="155" t="s">
        <v>355</v>
      </c>
      <c r="D43" s="168"/>
      <c r="E43" s="154"/>
      <c r="F43" s="154"/>
      <c r="G43" s="526" t="s">
        <v>360</v>
      </c>
      <c r="H43" s="526"/>
      <c r="I43" s="526"/>
      <c r="J43" s="517">
        <v>72191</v>
      </c>
      <c r="K43" s="517"/>
      <c r="L43" s="517"/>
      <c r="M43" s="517">
        <v>68950</v>
      </c>
      <c r="N43" s="517"/>
      <c r="O43" s="517"/>
      <c r="P43" s="517">
        <v>3241</v>
      </c>
      <c r="Q43" s="517"/>
      <c r="R43" s="517"/>
      <c r="S43" s="517">
        <v>283168</v>
      </c>
      <c r="T43" s="517"/>
      <c r="U43" s="517"/>
      <c r="V43" s="517">
        <v>269235</v>
      </c>
      <c r="W43" s="517"/>
      <c r="X43" s="517"/>
      <c r="Y43" s="517">
        <v>13933</v>
      </c>
      <c r="Z43" s="517"/>
      <c r="AA43" s="517"/>
      <c r="AB43" s="517">
        <v>217310</v>
      </c>
      <c r="AC43" s="517"/>
      <c r="AD43" s="517"/>
      <c r="AE43" s="517"/>
      <c r="AF43" s="89"/>
    </row>
    <row r="44" spans="1:36" ht="21.95" customHeight="1">
      <c r="A44" s="154"/>
      <c r="B44" s="154"/>
      <c r="C44" s="155"/>
      <c r="D44" s="168"/>
      <c r="E44" s="154"/>
      <c r="F44" s="154"/>
      <c r="G44" s="142"/>
      <c r="H44" s="142"/>
      <c r="I44" s="142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89"/>
    </row>
    <row r="45" spans="1:36" ht="21.95" customHeight="1">
      <c r="A45" s="158"/>
      <c r="B45" s="158"/>
      <c r="C45" s="159" t="s">
        <v>356</v>
      </c>
      <c r="D45" s="166"/>
      <c r="E45" s="158"/>
      <c r="F45" s="158"/>
      <c r="G45" s="546" t="s">
        <v>361</v>
      </c>
      <c r="H45" s="546"/>
      <c r="I45" s="546"/>
      <c r="J45" s="528">
        <v>68875</v>
      </c>
      <c r="K45" s="528"/>
      <c r="L45" s="528"/>
      <c r="M45" s="528">
        <v>65774</v>
      </c>
      <c r="N45" s="528"/>
      <c r="O45" s="528"/>
      <c r="P45" s="528">
        <v>3101</v>
      </c>
      <c r="Q45" s="528"/>
      <c r="R45" s="528"/>
      <c r="S45" s="528">
        <v>271168</v>
      </c>
      <c r="T45" s="528"/>
      <c r="U45" s="528"/>
      <c r="V45" s="528">
        <v>258164</v>
      </c>
      <c r="W45" s="528"/>
      <c r="X45" s="528"/>
      <c r="Y45" s="528">
        <v>13004</v>
      </c>
      <c r="Z45" s="528"/>
      <c r="AA45" s="528"/>
      <c r="AB45" s="528">
        <v>222894</v>
      </c>
      <c r="AC45" s="528"/>
      <c r="AD45" s="528"/>
      <c r="AE45" s="528"/>
      <c r="AF45" s="45"/>
      <c r="AG45" s="14"/>
      <c r="AH45" s="14"/>
      <c r="AI45" s="14"/>
      <c r="AJ45" s="14"/>
    </row>
    <row r="46" spans="1:36" ht="21.95" customHeight="1" thickBot="1">
      <c r="A46" s="85"/>
      <c r="B46" s="85"/>
      <c r="C46" s="12"/>
      <c r="D46" s="141"/>
      <c r="E46" s="40"/>
      <c r="F46" s="40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45"/>
      <c r="AG46" s="14"/>
      <c r="AH46" s="14"/>
      <c r="AI46" s="14"/>
      <c r="AJ46" s="14"/>
    </row>
    <row r="47" spans="1:36" ht="21.9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430" t="s">
        <v>251</v>
      </c>
      <c r="AA47" s="510"/>
      <c r="AB47" s="510"/>
      <c r="AC47" s="510"/>
      <c r="AD47" s="510"/>
      <c r="AE47" s="510"/>
    </row>
  </sheetData>
  <mergeCells count="162">
    <mergeCell ref="A20:D21"/>
    <mergeCell ref="E35:I37"/>
    <mergeCell ref="A35:D37"/>
    <mergeCell ref="E21:G21"/>
    <mergeCell ref="E20:J20"/>
    <mergeCell ref="V45:X45"/>
    <mergeCell ref="Y45:AA45"/>
    <mergeCell ref="P41:R41"/>
    <mergeCell ref="S41:U41"/>
    <mergeCell ref="V41:X41"/>
    <mergeCell ref="Y41:AA41"/>
    <mergeCell ref="W31:AE31"/>
    <mergeCell ref="A33:AE33"/>
    <mergeCell ref="F29:G29"/>
    <mergeCell ref="H29:J29"/>
    <mergeCell ref="K29:L29"/>
    <mergeCell ref="AB45:AE45"/>
    <mergeCell ref="Z47:AE47"/>
    <mergeCell ref="V43:X43"/>
    <mergeCell ref="Y43:AA43"/>
    <mergeCell ref="AB43:AE43"/>
    <mergeCell ref="G41:I41"/>
    <mergeCell ref="J41:L41"/>
    <mergeCell ref="M41:O41"/>
    <mergeCell ref="AB41:AE41"/>
    <mergeCell ref="G43:I43"/>
    <mergeCell ref="J43:L43"/>
    <mergeCell ref="M43:O43"/>
    <mergeCell ref="P43:R43"/>
    <mergeCell ref="S43:U43"/>
    <mergeCell ref="G45:I45"/>
    <mergeCell ref="J45:L45"/>
    <mergeCell ref="M45:O45"/>
    <mergeCell ref="P45:R45"/>
    <mergeCell ref="S45:U45"/>
    <mergeCell ref="M29:O29"/>
    <mergeCell ref="P29:Q29"/>
    <mergeCell ref="S39:U39"/>
    <mergeCell ref="V39:X39"/>
    <mergeCell ref="Y39:AA39"/>
    <mergeCell ref="J35:R35"/>
    <mergeCell ref="S35:AA35"/>
    <mergeCell ref="AB35:AE37"/>
    <mergeCell ref="J36:L37"/>
    <mergeCell ref="M36:O37"/>
    <mergeCell ref="S36:U37"/>
    <mergeCell ref="V36:X37"/>
    <mergeCell ref="AB29:AD29"/>
    <mergeCell ref="Y36:AA36"/>
    <mergeCell ref="P36:R36"/>
    <mergeCell ref="Y37:AA37"/>
    <mergeCell ref="P37:R37"/>
    <mergeCell ref="U29:V29"/>
    <mergeCell ref="A39:B39"/>
    <mergeCell ref="E39:F39"/>
    <mergeCell ref="G39:I39"/>
    <mergeCell ref="J39:L39"/>
    <mergeCell ref="M39:O39"/>
    <mergeCell ref="P39:R39"/>
    <mergeCell ref="AB39:AE39"/>
    <mergeCell ref="P25:Q25"/>
    <mergeCell ref="R25:T25"/>
    <mergeCell ref="U25:V25"/>
    <mergeCell ref="W25:Y25"/>
    <mergeCell ref="Z25:AA25"/>
    <mergeCell ref="R29:T29"/>
    <mergeCell ref="AB25:AD25"/>
    <mergeCell ref="F27:G27"/>
    <mergeCell ref="H27:J27"/>
    <mergeCell ref="K27:L27"/>
    <mergeCell ref="M27:O27"/>
    <mergeCell ref="P27:Q27"/>
    <mergeCell ref="R27:T27"/>
    <mergeCell ref="Z27:AA27"/>
    <mergeCell ref="AB27:AD27"/>
    <mergeCell ref="W29:Y29"/>
    <mergeCell ref="Z29:AA29"/>
    <mergeCell ref="A23:B23"/>
    <mergeCell ref="F23:G23"/>
    <mergeCell ref="H23:J23"/>
    <mergeCell ref="K23:L23"/>
    <mergeCell ref="M23:O23"/>
    <mergeCell ref="P23:Q23"/>
    <mergeCell ref="R23:T23"/>
    <mergeCell ref="U23:V23"/>
    <mergeCell ref="W23:Y23"/>
    <mergeCell ref="Z14:AB14"/>
    <mergeCell ref="AC14:AE14"/>
    <mergeCell ref="K20:O20"/>
    <mergeCell ref="P20:T20"/>
    <mergeCell ref="U20:Y20"/>
    <mergeCell ref="H21:J21"/>
    <mergeCell ref="K21:L21"/>
    <mergeCell ref="M21:O21"/>
    <mergeCell ref="P21:Q21"/>
    <mergeCell ref="R21:T21"/>
    <mergeCell ref="Z20:AE20"/>
    <mergeCell ref="AB21:AE21"/>
    <mergeCell ref="W21:Y21"/>
    <mergeCell ref="Z21:AA21"/>
    <mergeCell ref="H8:J8"/>
    <mergeCell ref="K8:M8"/>
    <mergeCell ref="N8:P8"/>
    <mergeCell ref="Q8:S8"/>
    <mergeCell ref="T8:V8"/>
    <mergeCell ref="W8:Y8"/>
    <mergeCell ref="Z8:AB8"/>
    <mergeCell ref="AC8:AE8"/>
    <mergeCell ref="E10:G10"/>
    <mergeCell ref="H10:J10"/>
    <mergeCell ref="K10:M10"/>
    <mergeCell ref="N10:P10"/>
    <mergeCell ref="Q10:S10"/>
    <mergeCell ref="T10:V10"/>
    <mergeCell ref="A1:AE1"/>
    <mergeCell ref="A3:AE3"/>
    <mergeCell ref="A5:D6"/>
    <mergeCell ref="AC5:AE6"/>
    <mergeCell ref="Z6:AB6"/>
    <mergeCell ref="W6:Y6"/>
    <mergeCell ref="E5:P5"/>
    <mergeCell ref="A4:E4"/>
    <mergeCell ref="W12:Y12"/>
    <mergeCell ref="W10:Y10"/>
    <mergeCell ref="Z10:AB10"/>
    <mergeCell ref="AC10:AE10"/>
    <mergeCell ref="E12:G12"/>
    <mergeCell ref="H12:J12"/>
    <mergeCell ref="K12:M12"/>
    <mergeCell ref="N12:P12"/>
    <mergeCell ref="Q12:S12"/>
    <mergeCell ref="T12:V12"/>
    <mergeCell ref="AC12:AE12"/>
    <mergeCell ref="Q5:AB5"/>
    <mergeCell ref="K6:M6"/>
    <mergeCell ref="H6:J6"/>
    <mergeCell ref="E6:G6"/>
    <mergeCell ref="N6:P6"/>
    <mergeCell ref="Z23:AA23"/>
    <mergeCell ref="AB23:AD23"/>
    <mergeCell ref="F25:G25"/>
    <mergeCell ref="H25:J25"/>
    <mergeCell ref="K25:L25"/>
    <mergeCell ref="M25:O25"/>
    <mergeCell ref="Q6:S6"/>
    <mergeCell ref="T6:V6"/>
    <mergeCell ref="U27:V27"/>
    <mergeCell ref="W27:Y27"/>
    <mergeCell ref="U21:V21"/>
    <mergeCell ref="E14:G14"/>
    <mergeCell ref="H14:J14"/>
    <mergeCell ref="K14:M14"/>
    <mergeCell ref="N14:P14"/>
    <mergeCell ref="Q14:S14"/>
    <mergeCell ref="T14:V14"/>
    <mergeCell ref="W14:Y14"/>
    <mergeCell ref="Z12:AB12"/>
    <mergeCell ref="A16:U16"/>
    <mergeCell ref="Z16:AE16"/>
    <mergeCell ref="A18:AE18"/>
    <mergeCell ref="A8:B8"/>
    <mergeCell ref="E8:G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0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見出し</vt:lpstr>
      <vt:lpstr>1</vt:lpstr>
      <vt:lpstr>2.3</vt:lpstr>
      <vt:lpstr>4 </vt:lpstr>
      <vt:lpstr>5</vt:lpstr>
      <vt:lpstr>6.7</vt:lpstr>
      <vt:lpstr>8～11</vt:lpstr>
      <vt:lpstr>12.13</vt:lpstr>
      <vt:lpstr>'2.3'!Print_Area</vt:lpstr>
      <vt:lpstr>'4 '!Print_Area</vt:lpstr>
      <vt:lpstr>'5'!Print_Area</vt:lpstr>
      <vt:lpstr>'8～11'!Print_Area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2019-02-27T04:52:12Z</cp:lastPrinted>
  <dcterms:created xsi:type="dcterms:W3CDTF">2001-02-23T04:52:17Z</dcterms:created>
  <dcterms:modified xsi:type="dcterms:W3CDTF">2019-02-28T07:30:31Z</dcterms:modified>
</cp:coreProperties>
</file>