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001013\Desktop\20180312統計\エクセル\Converted\"/>
    </mc:Choice>
  </mc:AlternateContent>
  <bookViews>
    <workbookView xWindow="9435" yWindow="420" windowWidth="10275" windowHeight="8100" tabRatio="692"/>
  </bookViews>
  <sheets>
    <sheet name="見出し" sheetId="4" r:id="rId1"/>
    <sheet name="1" sheetId="28" r:id="rId2"/>
    <sheet name="2.3" sheetId="23" r:id="rId3"/>
    <sheet name="4 " sheetId="35" r:id="rId4"/>
    <sheet name="5" sheetId="25" r:id="rId5"/>
    <sheet name="6.7" sheetId="33" r:id="rId6"/>
    <sheet name="8～11" sheetId="29" r:id="rId7"/>
    <sheet name="12.13" sheetId="13" r:id="rId8"/>
  </sheets>
  <definedNames>
    <definedName name="_xlnm._FilterDatabase" localSheetId="3" hidden="1">'4 '!$L$11:$AK$24</definedName>
    <definedName name="_xlnm.Print_Area" localSheetId="2">'2.3'!$A$1:$AD$43</definedName>
    <definedName name="_xlnm.Print_Area" localSheetId="3">'4 '!$A$1:$AK$37</definedName>
    <definedName name="_xlnm.Print_Area" localSheetId="6">'8～11'!$A$1:$AD$50</definedName>
    <definedName name="_xlnm.Print_Area" localSheetId="0">見出し!$A$1:$N$26</definedName>
  </definedNames>
  <calcPr calcId="152511"/>
</workbook>
</file>

<file path=xl/calcChain.xml><?xml version="1.0" encoding="utf-8"?>
<calcChain xmlns="http://schemas.openxmlformats.org/spreadsheetml/2006/main">
  <c r="L6" i="25" l="1"/>
  <c r="X6" i="25" s="1"/>
  <c r="L5" i="25"/>
  <c r="X5" i="25" s="1"/>
  <c r="AJ11" i="35"/>
  <c r="AB23" i="28"/>
  <c r="AB7" i="28" s="1"/>
  <c r="AB19" i="28"/>
  <c r="AB15" i="28"/>
  <c r="AB9" i="28"/>
  <c r="W23" i="28"/>
  <c r="W19" i="28"/>
  <c r="W15" i="28"/>
  <c r="W9" i="28"/>
  <c r="W7" i="28" s="1"/>
  <c r="R19" i="28"/>
  <c r="R15" i="28"/>
  <c r="R7" i="28" s="1"/>
  <c r="R9" i="28"/>
  <c r="M23" i="28"/>
  <c r="M19" i="28"/>
  <c r="M15" i="28"/>
  <c r="M7" i="28" s="1"/>
  <c r="X22" i="29"/>
  <c r="Q22" i="29"/>
  <c r="J22" i="29"/>
  <c r="Z8" i="29"/>
  <c r="V8" i="29"/>
  <c r="N8" i="29"/>
  <c r="J8" i="29"/>
  <c r="AF10" i="33"/>
  <c r="AF32" i="33"/>
  <c r="AB32" i="33"/>
  <c r="W32" i="33"/>
  <c r="S32" i="33"/>
  <c r="S10" i="33"/>
  <c r="O32" i="33"/>
  <c r="AB12" i="33"/>
  <c r="AB10" i="33" s="1"/>
  <c r="W12" i="33"/>
  <c r="W10" i="33" s="1"/>
  <c r="S12" i="33"/>
  <c r="O12" i="33"/>
  <c r="O10" i="33" s="1"/>
  <c r="W27" i="25"/>
  <c r="U7" i="25"/>
  <c r="S27" i="25"/>
  <c r="P27" i="25"/>
  <c r="N27" i="25"/>
  <c r="L27" i="25"/>
  <c r="X27" i="25"/>
  <c r="AJ33" i="35"/>
  <c r="AD33" i="35"/>
  <c r="AA33" i="35"/>
  <c r="X33" i="35"/>
  <c r="U33" i="35"/>
  <c r="R33" i="35"/>
  <c r="O33" i="35"/>
  <c r="L33" i="35"/>
  <c r="N21" i="25"/>
  <c r="P21" i="25"/>
  <c r="S21" i="25"/>
  <c r="X12" i="25"/>
  <c r="X13" i="25"/>
  <c r="X14" i="25"/>
  <c r="X15" i="25"/>
  <c r="X16" i="25"/>
  <c r="X17" i="25"/>
  <c r="X18" i="25"/>
  <c r="X19" i="25"/>
  <c r="W11" i="25"/>
  <c r="W9" i="25" s="1"/>
  <c r="W7" i="25" s="1"/>
  <c r="U11" i="25"/>
  <c r="S11" i="25"/>
  <c r="N11" i="25"/>
  <c r="N9" i="25"/>
  <c r="N7" i="25" s="1"/>
  <c r="P11" i="25"/>
  <c r="P9" i="25"/>
  <c r="P7" i="25" s="1"/>
  <c r="L11" i="25"/>
  <c r="X11" i="25" s="1"/>
  <c r="AK12" i="35"/>
  <c r="AK13" i="35"/>
  <c r="AK14" i="35"/>
  <c r="AK15" i="35"/>
  <c r="AK16" i="35"/>
  <c r="AK17" i="35"/>
  <c r="AK18" i="35"/>
  <c r="AK19" i="35"/>
  <c r="AK20" i="35"/>
  <c r="AK21" i="35"/>
  <c r="AK22" i="35"/>
  <c r="AK23" i="35"/>
  <c r="AK24" i="35"/>
  <c r="AK25" i="35"/>
  <c r="S42" i="13"/>
  <c r="J42" i="13"/>
  <c r="I26" i="13"/>
  <c r="G26" i="13"/>
  <c r="AN60" i="33"/>
  <c r="AN58" i="33"/>
  <c r="AN56" i="33"/>
  <c r="AN54" i="33"/>
  <c r="AN52" i="33" s="1"/>
  <c r="AK58" i="33"/>
  <c r="AK52" i="33" s="1"/>
  <c r="AK56" i="33"/>
  <c r="AK54" i="33"/>
  <c r="AB56" i="33"/>
  <c r="AB54" i="33"/>
  <c r="AB52" i="33" s="1"/>
  <c r="X56" i="33"/>
  <c r="X54" i="33"/>
  <c r="X52" i="33" s="1"/>
  <c r="U60" i="33"/>
  <c r="U58" i="33"/>
  <c r="U56" i="33"/>
  <c r="U54" i="33"/>
  <c r="U52" i="33" s="1"/>
  <c r="R60" i="33"/>
  <c r="R58" i="33"/>
  <c r="R56" i="33"/>
  <c r="R54" i="33"/>
  <c r="R52" i="33" s="1"/>
  <c r="W21" i="25"/>
  <c r="AK34" i="35"/>
  <c r="AA27" i="35"/>
  <c r="AA11" i="35"/>
  <c r="AA9" i="35" s="1"/>
  <c r="AA7" i="35" s="1"/>
  <c r="AD27" i="35"/>
  <c r="AD11" i="35"/>
  <c r="AD9" i="35" s="1"/>
  <c r="AD7" i="35" s="1"/>
  <c r="X27" i="35"/>
  <c r="X11" i="35"/>
  <c r="X9" i="35" s="1"/>
  <c r="X7" i="35" s="1"/>
  <c r="U27" i="35"/>
  <c r="U11" i="35"/>
  <c r="U9" i="35"/>
  <c r="U7" i="35"/>
  <c r="K9" i="28"/>
  <c r="H27" i="28"/>
  <c r="F27" i="28"/>
  <c r="H23" i="28"/>
  <c r="F23" i="28"/>
  <c r="H19" i="28"/>
  <c r="F19" i="28"/>
  <c r="H15" i="28"/>
  <c r="H7" i="28" s="1"/>
  <c r="F15" i="28"/>
  <c r="F7" i="28" s="1"/>
  <c r="H9" i="28"/>
  <c r="F9" i="28"/>
  <c r="AK28" i="35"/>
  <c r="AK30" i="35"/>
  <c r="AK29" i="35"/>
  <c r="X22" i="25"/>
  <c r="AL52" i="33"/>
  <c r="AM52" i="33"/>
  <c r="AO52" i="33"/>
  <c r="AP52" i="33"/>
  <c r="Q52" i="33"/>
  <c r="O52" i="33"/>
  <c r="R11" i="35"/>
  <c r="R9" i="35" s="1"/>
  <c r="R7" i="35" s="1"/>
  <c r="AM11" i="35"/>
  <c r="V52" i="33"/>
  <c r="X23" i="25"/>
  <c r="X24" i="25"/>
  <c r="X25" i="25"/>
  <c r="X28" i="25"/>
  <c r="AC52" i="33"/>
  <c r="AD52" i="33"/>
  <c r="T52" i="33"/>
  <c r="W52" i="33"/>
  <c r="Y52" i="33"/>
  <c r="Z52" i="33"/>
  <c r="S52" i="33"/>
  <c r="P52" i="33"/>
  <c r="L21" i="25"/>
  <c r="X21" i="25" s="1"/>
  <c r="L9" i="25"/>
  <c r="X9" i="25" s="1"/>
  <c r="AJ27" i="35"/>
  <c r="R27" i="35"/>
  <c r="O27" i="35"/>
  <c r="AK31" i="35"/>
  <c r="AG11" i="35"/>
  <c r="O11" i="35"/>
  <c r="O9" i="35" s="1"/>
  <c r="O7" i="35" s="1"/>
  <c r="L11" i="35"/>
  <c r="AK11" i="35" s="1"/>
  <c r="L27" i="35"/>
  <c r="AK27" i="35" s="1"/>
  <c r="AK33" i="35"/>
  <c r="S9" i="25"/>
  <c r="S7" i="25" s="1"/>
  <c r="L7" i="25" l="1"/>
  <c r="X7" i="25" s="1"/>
  <c r="L9" i="35"/>
  <c r="AK9" i="35" l="1"/>
  <c r="L7" i="35"/>
  <c r="AK7" i="35" s="1"/>
</calcChain>
</file>

<file path=xl/sharedStrings.xml><?xml version="1.0" encoding="utf-8"?>
<sst xmlns="http://schemas.openxmlformats.org/spreadsheetml/2006/main" count="761" uniqueCount="334">
  <si>
    <t>－</t>
  </si>
  <si>
    <t>１５．</t>
    <phoneticPr fontId="2"/>
  </si>
  <si>
    <t>幼稚園・学校数および園児・生徒数</t>
    <rPh sb="0" eb="3">
      <t>ヨウチエン</t>
    </rPh>
    <rPh sb="4" eb="6">
      <t>ガッコウ</t>
    </rPh>
    <rPh sb="6" eb="7">
      <t>スウ</t>
    </rPh>
    <rPh sb="10" eb="12">
      <t>エンジ</t>
    </rPh>
    <rPh sb="13" eb="16">
      <t>セイトスウ</t>
    </rPh>
    <phoneticPr fontId="2"/>
  </si>
  <si>
    <t>中学校卒業生の産業別就職状況</t>
    <rPh sb="0" eb="3">
      <t>チュウガッコウ</t>
    </rPh>
    <rPh sb="3" eb="6">
      <t>ソツギョウセイ</t>
    </rPh>
    <rPh sb="7" eb="10">
      <t>サンギョウベツ</t>
    </rPh>
    <rPh sb="10" eb="12">
      <t>シュウショク</t>
    </rPh>
    <rPh sb="12" eb="14">
      <t>ジョウキョウ</t>
    </rPh>
    <phoneticPr fontId="2"/>
  </si>
  <si>
    <t>高等学校卒業生の進路状況</t>
    <rPh sb="0" eb="2">
      <t>コウトウ</t>
    </rPh>
    <rPh sb="2" eb="4">
      <t>チュウガッコウ</t>
    </rPh>
    <rPh sb="4" eb="7">
      <t>ソツギョウセイ</t>
    </rPh>
    <rPh sb="8" eb="10">
      <t>シンロ</t>
    </rPh>
    <rPh sb="10" eb="12">
      <t>ジョウキョウ</t>
    </rPh>
    <phoneticPr fontId="2"/>
  </si>
  <si>
    <t>主要社会教育施設の利用状況</t>
    <rPh sb="0" eb="2">
      <t>シュヨウ</t>
    </rPh>
    <rPh sb="2" eb="4">
      <t>シャカイ</t>
    </rPh>
    <rPh sb="4" eb="6">
      <t>キョウイク</t>
    </rPh>
    <rPh sb="6" eb="8">
      <t>シセツ</t>
    </rPh>
    <rPh sb="9" eb="11">
      <t>リヨウ</t>
    </rPh>
    <rPh sb="11" eb="13">
      <t>ジョウキョウ</t>
    </rPh>
    <phoneticPr fontId="2"/>
  </si>
  <si>
    <t>図書館の利用状況</t>
    <rPh sb="0" eb="3">
      <t>トショカン</t>
    </rPh>
    <rPh sb="4" eb="6">
      <t>リヨウ</t>
    </rPh>
    <rPh sb="6" eb="8">
      <t>ジョウキョウ</t>
    </rPh>
    <phoneticPr fontId="2"/>
  </si>
  <si>
    <t>小学校の概況</t>
    <rPh sb="0" eb="2">
      <t>ショウガク</t>
    </rPh>
    <rPh sb="2" eb="3">
      <t>コウ</t>
    </rPh>
    <rPh sb="4" eb="6">
      <t>ガイキョウ</t>
    </rPh>
    <phoneticPr fontId="2"/>
  </si>
  <si>
    <t>中学校の概況</t>
    <rPh sb="0" eb="1">
      <t>チュウ</t>
    </rPh>
    <rPh sb="1" eb="2">
      <t>ガク</t>
    </rPh>
    <rPh sb="2" eb="3">
      <t>コウ</t>
    </rPh>
    <rPh sb="4" eb="6">
      <t>ガイキョウ</t>
    </rPh>
    <phoneticPr fontId="2"/>
  </si>
  <si>
    <t>大学の概況</t>
    <rPh sb="0" eb="1">
      <t>オオ</t>
    </rPh>
    <rPh sb="1" eb="2">
      <t>ガク</t>
    </rPh>
    <rPh sb="3" eb="5">
      <t>ガイキョウ</t>
    </rPh>
    <phoneticPr fontId="2"/>
  </si>
  <si>
    <t>公民館設置数</t>
    <rPh sb="0" eb="2">
      <t>コウミン</t>
    </rPh>
    <rPh sb="2" eb="3">
      <t>カン</t>
    </rPh>
    <rPh sb="3" eb="4">
      <t>セツ</t>
    </rPh>
    <rPh sb="4" eb="5">
      <t>オキ</t>
    </rPh>
    <rPh sb="5" eb="6">
      <t>スウ</t>
    </rPh>
    <phoneticPr fontId="2"/>
  </si>
  <si>
    <t>教育および文化</t>
    <rPh sb="0" eb="1">
      <t>キョウ</t>
    </rPh>
    <rPh sb="1" eb="2">
      <t>イク</t>
    </rPh>
    <rPh sb="5" eb="7">
      <t>ブンカ</t>
    </rPh>
    <phoneticPr fontId="2"/>
  </si>
  <si>
    <t>平　成</t>
  </si>
  <si>
    <t>総　　　　　数</t>
  </si>
  <si>
    <t>中　央　公　民　館</t>
  </si>
  <si>
    <t>地　区　公　民　館</t>
  </si>
  <si>
    <t>町　内　公　民　館</t>
  </si>
  <si>
    <t>年　　　　　次</t>
  </si>
  <si>
    <t>１５．教 育 お よ び 文 化</t>
  </si>
  <si>
    <t>学　　　校</t>
  </si>
  <si>
    <t>校 数</t>
  </si>
  <si>
    <t>生 徒 数</t>
  </si>
  <si>
    <t>公立</t>
  </si>
  <si>
    <t>私立</t>
  </si>
  <si>
    <t>小学校</t>
  </si>
  <si>
    <t>中学校</t>
  </si>
  <si>
    <t>高等学校</t>
  </si>
  <si>
    <t>大学</t>
  </si>
  <si>
    <t>資料 … 学校教育課</t>
  </si>
  <si>
    <t>年　　　度</t>
  </si>
  <si>
    <t>小　　　　学　　　　校</t>
  </si>
  <si>
    <t>中　　　　学　　　　校</t>
  </si>
  <si>
    <t>高　　等　　学　　校</t>
  </si>
  <si>
    <t>児童１人あたり</t>
  </si>
  <si>
    <t>生徒１人あたり</t>
  </si>
  <si>
    <t>の高等学校費</t>
  </si>
  <si>
    <t>（円）</t>
  </si>
  <si>
    <t>（１）　中央公民館 ・ サザンクロス ・ 美術館</t>
  </si>
  <si>
    <t>（単位 ： 件 ・ 人）</t>
  </si>
  <si>
    <t>ふ れ あ い 広 場 サ ザ ン ク ロ ス</t>
  </si>
  <si>
    <t>美 術 館</t>
  </si>
  <si>
    <t>大ホ－ル</t>
  </si>
  <si>
    <t>講 座 室</t>
  </si>
  <si>
    <t>会 議 室</t>
  </si>
  <si>
    <t>研 修 室</t>
  </si>
  <si>
    <t>視聴覚室</t>
  </si>
  <si>
    <t>（２）　市　 立　 少　 年　 自　 然　 の　 家</t>
  </si>
  <si>
    <t>小　　学　　校</t>
  </si>
  <si>
    <t>中　　学　　校</t>
  </si>
  <si>
    <t>少　年　団　体</t>
  </si>
  <si>
    <t>そ の 他 の 団 体</t>
  </si>
  <si>
    <t>団体数</t>
  </si>
  <si>
    <t>入所者数</t>
  </si>
  <si>
    <t>開館日数</t>
  </si>
  <si>
    <t>貸　　　出　　　者　　　数</t>
  </si>
  <si>
    <t>貸　　　出　　　冊　　　数</t>
  </si>
  <si>
    <t>蔵　書　数</t>
  </si>
  <si>
    <t>総　　数</t>
  </si>
  <si>
    <t>本　　館</t>
  </si>
  <si>
    <t>移　 　動</t>
  </si>
  <si>
    <t>図 書 館</t>
  </si>
  <si>
    <t>年　　　　　　度</t>
  </si>
  <si>
    <t>園　　数</t>
  </si>
  <si>
    <t>学 級 数</t>
  </si>
  <si>
    <t>園 児 数</t>
  </si>
  <si>
    <t>教 員 数</t>
  </si>
  <si>
    <t>幼稚園費</t>
  </si>
  <si>
    <t>保 育 料</t>
  </si>
  <si>
    <t>月額保育料</t>
  </si>
  <si>
    <t>（千円）</t>
  </si>
  <si>
    <t>　　　　　の　　　　　　　　　　概　　　　　　　　　　況</t>
  </si>
  <si>
    <t>学　　　　　　校　　　　　　名</t>
  </si>
  <si>
    <t>全　　　　　学　　　　　年</t>
  </si>
  <si>
    <t>１　　　　　年</t>
  </si>
  <si>
    <t>４　　　　　年</t>
  </si>
  <si>
    <t>５　　　　　年</t>
  </si>
  <si>
    <t>６　　　　　年</t>
  </si>
  <si>
    <t>学級数</t>
  </si>
  <si>
    <t>男</t>
  </si>
  <si>
    <t>女</t>
  </si>
  <si>
    <t>平　　　成</t>
  </si>
  <si>
    <t>境川</t>
  </si>
  <si>
    <t>南</t>
  </si>
  <si>
    <t>南立石</t>
  </si>
  <si>
    <t>亀川</t>
  </si>
  <si>
    <t>朝日</t>
  </si>
  <si>
    <t>石垣</t>
  </si>
  <si>
    <t>東山</t>
  </si>
  <si>
    <t>上人</t>
  </si>
  <si>
    <t>鶴見</t>
  </si>
  <si>
    <t>春木川</t>
  </si>
  <si>
    <t>緑丘</t>
  </si>
  <si>
    <t>大平山</t>
  </si>
  <si>
    <t>明星</t>
  </si>
  <si>
    <t>１　　　　　　年</t>
  </si>
  <si>
    <t>２　　　　　　年</t>
  </si>
  <si>
    <t>３　　　　　　年</t>
  </si>
  <si>
    <t>４　　　　　　年</t>
  </si>
  <si>
    <t>総　数</t>
  </si>
  <si>
    <t>平　　　　成</t>
  </si>
  <si>
    <t>私立別府大学</t>
  </si>
  <si>
    <t>私立別府大学短期大学部</t>
  </si>
  <si>
    <t>私立立命館アジア太平洋大学</t>
  </si>
  <si>
    <t>－</t>
    <phoneticPr fontId="2"/>
  </si>
  <si>
    <t>女</t>
    <rPh sb="0" eb="1">
      <t>オンナ</t>
    </rPh>
    <phoneticPr fontId="2"/>
  </si>
  <si>
    <t>中　央　公　民　館</t>
    <rPh sb="0" eb="1">
      <t>ナカ</t>
    </rPh>
    <rPh sb="2" eb="3">
      <t>ヒサシ</t>
    </rPh>
    <rPh sb="4" eb="5">
      <t>コウ</t>
    </rPh>
    <rPh sb="6" eb="7">
      <t>ミン</t>
    </rPh>
    <rPh sb="8" eb="9">
      <t>カン</t>
    </rPh>
    <phoneticPr fontId="6"/>
  </si>
  <si>
    <t>の小学校費 　</t>
  </si>
  <si>
    <t>の中学校費 　</t>
  </si>
  <si>
    <t>年</t>
    <rPh sb="0" eb="1">
      <t>ネン</t>
    </rPh>
    <phoneticPr fontId="2"/>
  </si>
  <si>
    <t>年　　　度</t>
    <rPh sb="0" eb="1">
      <t>トシ</t>
    </rPh>
    <rPh sb="4" eb="5">
      <t>タビ</t>
    </rPh>
    <phoneticPr fontId="4"/>
  </si>
  <si>
    <t>年　　　　度</t>
    <rPh sb="0" eb="1">
      <t>ネン</t>
    </rPh>
    <rPh sb="5" eb="6">
      <t>ド</t>
    </rPh>
    <phoneticPr fontId="4"/>
  </si>
  <si>
    <t>年 度 ・ 区 分</t>
    <rPh sb="0" eb="1">
      <t>トシ</t>
    </rPh>
    <rPh sb="2" eb="3">
      <t>タビ</t>
    </rPh>
    <rPh sb="6" eb="7">
      <t>ク</t>
    </rPh>
    <rPh sb="8" eb="9">
      <t>ブン</t>
    </rPh>
    <phoneticPr fontId="2"/>
  </si>
  <si>
    <t>年</t>
    <rPh sb="0" eb="1">
      <t>ネン</t>
    </rPh>
    <phoneticPr fontId="10"/>
  </si>
  <si>
    <t>研修室・その他</t>
    <rPh sb="0" eb="3">
      <t>ケンシュウシツ</t>
    </rPh>
    <rPh sb="4" eb="7">
      <t>ソノタ</t>
    </rPh>
    <phoneticPr fontId="2"/>
  </si>
  <si>
    <t>年　　度 　・ 　区　　分</t>
    <rPh sb="0" eb="1">
      <t>トシ</t>
    </rPh>
    <rPh sb="3" eb="4">
      <t>タビ</t>
    </rPh>
    <rPh sb="9" eb="10">
      <t>ク</t>
    </rPh>
    <rPh sb="12" eb="13">
      <t>ブン</t>
    </rPh>
    <phoneticPr fontId="2"/>
  </si>
  <si>
    <t>年　　　　　　度</t>
    <rPh sb="0" eb="1">
      <t>トシ</t>
    </rPh>
    <rPh sb="7" eb="8">
      <t>タビ</t>
    </rPh>
    <phoneticPr fontId="2"/>
  </si>
  <si>
    <t>高等学校の概況 （通信制を除く）</t>
    <rPh sb="0" eb="2">
      <t>コウトウ</t>
    </rPh>
    <rPh sb="2" eb="3">
      <t>ガク</t>
    </rPh>
    <rPh sb="3" eb="4">
      <t>コウ</t>
    </rPh>
    <rPh sb="5" eb="6">
      <t>オオムネ</t>
    </rPh>
    <rPh sb="6" eb="7">
      <t>キョウ</t>
    </rPh>
    <rPh sb="9" eb="10">
      <t>ツウ</t>
    </rPh>
    <rPh sb="10" eb="11">
      <t>シン</t>
    </rPh>
    <rPh sb="11" eb="12">
      <t>セイ</t>
    </rPh>
    <rPh sb="13" eb="14">
      <t>ノゾ</t>
    </rPh>
    <phoneticPr fontId="2"/>
  </si>
  <si>
    <t>市      　   　　       立</t>
    <rPh sb="0" eb="1">
      <t>シ</t>
    </rPh>
    <rPh sb="20" eb="21">
      <t>リツ</t>
    </rPh>
    <phoneticPr fontId="2"/>
  </si>
  <si>
    <t>県             　　　　  立</t>
    <rPh sb="0" eb="1">
      <t>ケン</t>
    </rPh>
    <rPh sb="20" eb="21">
      <t>リツ</t>
    </rPh>
    <phoneticPr fontId="2"/>
  </si>
  <si>
    <t>朝日</t>
    <rPh sb="0" eb="2">
      <t>アサヒ</t>
    </rPh>
    <phoneticPr fontId="2"/>
  </si>
  <si>
    <t>青山</t>
    <rPh sb="0" eb="2">
      <t>アオヤマ</t>
    </rPh>
    <phoneticPr fontId="2"/>
  </si>
  <si>
    <t>東山</t>
    <rPh sb="0" eb="2">
      <t>ヒガシヤマ</t>
    </rPh>
    <phoneticPr fontId="2"/>
  </si>
  <si>
    <t>中部</t>
    <rPh sb="0" eb="2">
      <t>チュウブ</t>
    </rPh>
    <phoneticPr fontId="2"/>
  </si>
  <si>
    <t>北部</t>
    <rPh sb="0" eb="2">
      <t>ホクブ</t>
    </rPh>
    <phoneticPr fontId="2"/>
  </si>
  <si>
    <t>浜脇</t>
    <rPh sb="0" eb="2">
      <t>ハマワキ</t>
    </rPh>
    <phoneticPr fontId="2"/>
  </si>
  <si>
    <t>鶴見台</t>
    <rPh sb="0" eb="2">
      <t>ツルミ</t>
    </rPh>
    <rPh sb="2" eb="3">
      <t>ダイ</t>
    </rPh>
    <phoneticPr fontId="2"/>
  </si>
  <si>
    <t>明豊</t>
    <rPh sb="0" eb="1">
      <t>ミョウジョウ</t>
    </rPh>
    <rPh sb="1" eb="2">
      <t>ホウ</t>
    </rPh>
    <phoneticPr fontId="2"/>
  </si>
  <si>
    <t>中学校名</t>
    <rPh sb="0" eb="1">
      <t>チュウ</t>
    </rPh>
    <rPh sb="1" eb="3">
      <t>ガッコウ</t>
    </rPh>
    <rPh sb="3" eb="4">
      <t>メイ</t>
    </rPh>
    <phoneticPr fontId="2"/>
  </si>
  <si>
    <t>学 級 数</t>
    <rPh sb="0" eb="3">
      <t>ガッキュウ</t>
    </rPh>
    <rPh sb="4" eb="5">
      <t>スウ</t>
    </rPh>
    <phoneticPr fontId="2"/>
  </si>
  <si>
    <t>１学級あたり</t>
    <rPh sb="1" eb="3">
      <t>ガッキュウ</t>
    </rPh>
    <phoneticPr fontId="2"/>
  </si>
  <si>
    <t>男</t>
    <rPh sb="0" eb="1">
      <t>オトコ</t>
    </rPh>
    <phoneticPr fontId="2"/>
  </si>
  <si>
    <t>公立</t>
    <rPh sb="0" eb="2">
      <t>コウリツ</t>
    </rPh>
    <phoneticPr fontId="2"/>
  </si>
  <si>
    <t>各年５月１日現在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2"/>
  </si>
  <si>
    <t>　　　　　の　　　　　　　　　　概　　　　　　　　　　況</t>
    <rPh sb="16" eb="28">
      <t>ガイキョウ</t>
    </rPh>
    <phoneticPr fontId="2"/>
  </si>
  <si>
    <t>全　　　　　学　　　　　年</t>
    <rPh sb="0" eb="7">
      <t>ゼンガク</t>
    </rPh>
    <rPh sb="12" eb="13">
      <t>ネン</t>
    </rPh>
    <phoneticPr fontId="2"/>
  </si>
  <si>
    <t>１　　　　　　　　年</t>
    <rPh sb="9" eb="10">
      <t>ネン</t>
    </rPh>
    <phoneticPr fontId="2"/>
  </si>
  <si>
    <t>２　　　　　　　　年</t>
    <rPh sb="9" eb="10">
      <t>ネン</t>
    </rPh>
    <phoneticPr fontId="2"/>
  </si>
  <si>
    <t>３　　　　　　　　年</t>
    <rPh sb="9" eb="10">
      <t>ネン</t>
    </rPh>
    <phoneticPr fontId="2"/>
  </si>
  <si>
    <t>生　徒　数</t>
    <rPh sb="0" eb="5">
      <t>セイトスウ</t>
    </rPh>
    <phoneticPr fontId="2"/>
  </si>
  <si>
    <t>平　　　成</t>
    <rPh sb="0" eb="5">
      <t>ヘイセイ</t>
    </rPh>
    <phoneticPr fontId="2"/>
  </si>
  <si>
    <t>山の手</t>
    <rPh sb="0" eb="3">
      <t>ヤマノテ</t>
    </rPh>
    <phoneticPr fontId="2"/>
  </si>
  <si>
    <t>私立</t>
    <rPh sb="0" eb="1">
      <t>ワタシ</t>
    </rPh>
    <rPh sb="1" eb="2">
      <t>コウリツ</t>
    </rPh>
    <phoneticPr fontId="2"/>
  </si>
  <si>
    <t>大学・短期大学</t>
    <rPh sb="0" eb="2">
      <t>ダイガク</t>
    </rPh>
    <rPh sb="3" eb="5">
      <t>タンキ</t>
    </rPh>
    <rPh sb="5" eb="7">
      <t>ダイガク</t>
    </rPh>
    <phoneticPr fontId="4"/>
  </si>
  <si>
    <t>－</t>
    <phoneticPr fontId="4"/>
  </si>
  <si>
    <t>幼稚園</t>
    <phoneticPr fontId="6"/>
  </si>
  <si>
    <t>各年５月１日現在</t>
    <rPh sb="0" eb="2">
      <t>カクネン</t>
    </rPh>
    <rPh sb="3" eb="4">
      <t>ガツ</t>
    </rPh>
    <rPh sb="5" eb="6">
      <t>ヒ</t>
    </rPh>
    <rPh sb="6" eb="8">
      <t>ゲンザイ</t>
    </rPh>
    <phoneticPr fontId="2"/>
  </si>
  <si>
    <t>１．</t>
    <phoneticPr fontId="2"/>
  </si>
  <si>
    <t>２．</t>
  </si>
  <si>
    <t>１．　　幼 稚 園 ・ 学 校 数 お よ び 園 児 ・ 生 徒 数</t>
    <phoneticPr fontId="6"/>
  </si>
  <si>
    <t>８．　　大　　　　　　　　　　学　　　　　　　　　　の　　　　　</t>
    <phoneticPr fontId="4"/>
  </si>
  <si>
    <t>年度別小・中・高等学校の経費の推移</t>
    <rPh sb="0" eb="2">
      <t>ネンド</t>
    </rPh>
    <rPh sb="2" eb="3">
      <t>ベツ</t>
    </rPh>
    <rPh sb="3" eb="4">
      <t>ショウ</t>
    </rPh>
    <rPh sb="5" eb="6">
      <t>チュウ</t>
    </rPh>
    <rPh sb="7" eb="9">
      <t>コウトウ</t>
    </rPh>
    <rPh sb="9" eb="11">
      <t>ガッコウ</t>
    </rPh>
    <rPh sb="12" eb="14">
      <t>ケイヒ</t>
    </rPh>
    <rPh sb="15" eb="17">
      <t>スイイ</t>
    </rPh>
    <phoneticPr fontId="2"/>
  </si>
  <si>
    <t>年度別市立幼稚園経費および保育料の推移</t>
    <rPh sb="0" eb="2">
      <t>ネンド</t>
    </rPh>
    <rPh sb="2" eb="3">
      <t>ベツ</t>
    </rPh>
    <rPh sb="3" eb="5">
      <t>シリツ</t>
    </rPh>
    <rPh sb="5" eb="8">
      <t>ヨウチエン</t>
    </rPh>
    <rPh sb="8" eb="10">
      <t>ケイヒ</t>
    </rPh>
    <rPh sb="13" eb="15">
      <t>ホイク</t>
    </rPh>
    <rPh sb="15" eb="16">
      <t>リョウ</t>
    </rPh>
    <rPh sb="17" eb="19">
      <t>スイイ</t>
    </rPh>
    <phoneticPr fontId="2"/>
  </si>
  <si>
    <t>年度別中学校卒業生の進路状況</t>
    <rPh sb="0" eb="2">
      <t>ネンド</t>
    </rPh>
    <rPh sb="2" eb="3">
      <t>ベツ</t>
    </rPh>
    <rPh sb="3" eb="6">
      <t>チュウガッコウ</t>
    </rPh>
    <rPh sb="6" eb="9">
      <t>ソツギョウセイ</t>
    </rPh>
    <rPh sb="10" eb="12">
      <t>シンロ</t>
    </rPh>
    <rPh sb="12" eb="14">
      <t>ジョウキョウ</t>
    </rPh>
    <phoneticPr fontId="2"/>
  </si>
  <si>
    <t>総　　　数</t>
    <rPh sb="0" eb="5">
      <t>ソウスウ</t>
    </rPh>
    <phoneticPr fontId="2"/>
  </si>
  <si>
    <t>就　職　者</t>
    <rPh sb="0" eb="5">
      <t>シュウショクシャ</t>
    </rPh>
    <phoneticPr fontId="2"/>
  </si>
  <si>
    <t>無　業　者</t>
    <rPh sb="0" eb="1">
      <t>ム</t>
    </rPh>
    <rPh sb="2" eb="3">
      <t>ギョウ</t>
    </rPh>
    <rPh sb="4" eb="5">
      <t>シャ</t>
    </rPh>
    <phoneticPr fontId="2"/>
  </si>
  <si>
    <t>死 亡 ・ 不 詳</t>
    <rPh sb="0" eb="3">
      <t>シボウ</t>
    </rPh>
    <rPh sb="6" eb="9">
      <t>フショウ</t>
    </rPh>
    <phoneticPr fontId="2"/>
  </si>
  <si>
    <t>平　成</t>
    <rPh sb="0" eb="3">
      <t>ヘイセイ</t>
    </rPh>
    <phoneticPr fontId="2"/>
  </si>
  <si>
    <t>総　　　　　　数</t>
    <rPh sb="0" eb="8">
      <t>ソウスウ</t>
    </rPh>
    <phoneticPr fontId="2"/>
  </si>
  <si>
    <t>第一次産業</t>
    <rPh sb="0" eb="1">
      <t>ダイ</t>
    </rPh>
    <rPh sb="1" eb="2">
      <t>イチ</t>
    </rPh>
    <rPh sb="2" eb="3">
      <t>ツギ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</si>
  <si>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ツギ</t>
    </rPh>
    <rPh sb="3" eb="5">
      <t>サンギョウ</t>
    </rPh>
    <phoneticPr fontId="2"/>
  </si>
  <si>
    <t>第三次産業</t>
    <rPh sb="0" eb="1">
      <t>ダイ</t>
    </rPh>
    <rPh sb="1" eb="2">
      <t>サン</t>
    </rPh>
    <rPh sb="2" eb="3">
      <t>ツギ</t>
    </rPh>
    <rPh sb="3" eb="5">
      <t>サンギョウ</t>
    </rPh>
    <phoneticPr fontId="2"/>
  </si>
  <si>
    <t>上記以外・不詳</t>
    <rPh sb="0" eb="2">
      <t>ジョウキ</t>
    </rPh>
    <rPh sb="2" eb="4">
      <t>イガイ</t>
    </rPh>
    <rPh sb="5" eb="7">
      <t>フショウ</t>
    </rPh>
    <phoneticPr fontId="2"/>
  </si>
  <si>
    <t>専修学校等</t>
    <rPh sb="0" eb="2">
      <t>センシュウ</t>
    </rPh>
    <rPh sb="2" eb="4">
      <t>コウトウガッコウ</t>
    </rPh>
    <rPh sb="4" eb="5">
      <t>トウ</t>
    </rPh>
    <phoneticPr fontId="2"/>
  </si>
  <si>
    <t>就 職 者</t>
    <rPh sb="0" eb="1">
      <t>シュウ</t>
    </rPh>
    <rPh sb="2" eb="3">
      <t>ショク</t>
    </rPh>
    <rPh sb="4" eb="5">
      <t>シャ</t>
    </rPh>
    <phoneticPr fontId="2"/>
  </si>
  <si>
    <t>無 業 者</t>
    <rPh sb="0" eb="1">
      <t>ム</t>
    </rPh>
    <rPh sb="2" eb="3">
      <t>ギョウ</t>
    </rPh>
    <rPh sb="4" eb="5">
      <t>シャ</t>
    </rPh>
    <phoneticPr fontId="2"/>
  </si>
  <si>
    <t>死亡・不詳</t>
    <rPh sb="0" eb="1">
      <t>シ</t>
    </rPh>
    <rPh sb="1" eb="2">
      <t>ボウ</t>
    </rPh>
    <rPh sb="3" eb="5">
      <t>フショウ</t>
    </rPh>
    <phoneticPr fontId="2"/>
  </si>
  <si>
    <t>専修学校等</t>
    <rPh sb="0" eb="2">
      <t>センシュウ</t>
    </rPh>
    <rPh sb="2" eb="5">
      <t>ガッコウトウ</t>
    </rPh>
    <phoneticPr fontId="2"/>
  </si>
  <si>
    <t>就職者</t>
    <rPh sb="0" eb="3">
      <t>シュウショクシャ</t>
    </rPh>
    <phoneticPr fontId="2"/>
  </si>
  <si>
    <t>２．　　年 度 別  小 ・ 中 ・ 高 等 学 校 の 経 費 の 推 移</t>
    <phoneticPr fontId="6"/>
  </si>
  <si>
    <t>小　　　　　学　　　　　校　　　　　名</t>
    <rPh sb="0" eb="1">
      <t>ショウ</t>
    </rPh>
    <phoneticPr fontId="4"/>
  </si>
  <si>
    <t>２</t>
    <phoneticPr fontId="2"/>
  </si>
  <si>
    <t>２</t>
    <phoneticPr fontId="4"/>
  </si>
  <si>
    <t>進・入学者</t>
    <rPh sb="0" eb="5">
      <t>シンガクシャ</t>
    </rPh>
    <phoneticPr fontId="2"/>
  </si>
  <si>
    <t>私立別府溝部学園短期大学</t>
    <rPh sb="0" eb="2">
      <t>シリツ</t>
    </rPh>
    <phoneticPr fontId="4"/>
  </si>
  <si>
    <t>５　　　　　　年</t>
    <phoneticPr fontId="2"/>
  </si>
  <si>
    <t>６　　　　　　年</t>
    <phoneticPr fontId="2"/>
  </si>
  <si>
    <t>専　　攻　　科</t>
    <rPh sb="0" eb="1">
      <t>アツシ</t>
    </rPh>
    <rPh sb="3" eb="4">
      <t>オサム</t>
    </rPh>
    <rPh sb="6" eb="7">
      <t>カ</t>
    </rPh>
    <phoneticPr fontId="2"/>
  </si>
  <si>
    <t>男</t>
    <rPh sb="0" eb="1">
      <t>オトコ</t>
    </rPh>
    <phoneticPr fontId="4"/>
  </si>
  <si>
    <t>総　  　数</t>
    <phoneticPr fontId="6"/>
  </si>
  <si>
    <t>高等学校名</t>
    <rPh sb="0" eb="2">
      <t>コウトウ</t>
    </rPh>
    <rPh sb="2" eb="4">
      <t>ガッコウ</t>
    </rPh>
    <rPh sb="4" eb="5">
      <t>ナ</t>
    </rPh>
    <phoneticPr fontId="2"/>
  </si>
  <si>
    <t>全　　　学　　　年</t>
    <phoneticPr fontId="2"/>
  </si>
  <si>
    <t>全　　　学　　　年</t>
    <rPh sb="0" eb="1">
      <t>ゼン</t>
    </rPh>
    <rPh sb="4" eb="5">
      <t>ガク</t>
    </rPh>
    <rPh sb="8" eb="9">
      <t>トシ</t>
    </rPh>
    <phoneticPr fontId="2"/>
  </si>
  <si>
    <t>2　　　　　　年</t>
    <rPh sb="7" eb="8">
      <t>ネン</t>
    </rPh>
    <phoneticPr fontId="2"/>
  </si>
  <si>
    <t>1　　　　　　年</t>
    <rPh sb="7" eb="8">
      <t>ネン</t>
    </rPh>
    <phoneticPr fontId="2"/>
  </si>
  <si>
    <t>3　　　　　　年</t>
    <rPh sb="7" eb="8">
      <t>ネン</t>
    </rPh>
    <phoneticPr fontId="2"/>
  </si>
  <si>
    <t>総　　数</t>
    <rPh sb="0" eb="1">
      <t>フサ</t>
    </rPh>
    <rPh sb="3" eb="4">
      <t>カズ</t>
    </rPh>
    <phoneticPr fontId="2"/>
  </si>
  <si>
    <t>公　　　　　　　　　　立</t>
    <rPh sb="0" eb="1">
      <t>コウ</t>
    </rPh>
    <rPh sb="11" eb="12">
      <t>リツ</t>
    </rPh>
    <phoneticPr fontId="4"/>
  </si>
  <si>
    <t>県立別府鶴見丘</t>
    <rPh sb="0" eb="2">
      <t>ケンリツ</t>
    </rPh>
    <rPh sb="2" eb="4">
      <t>ベップ</t>
    </rPh>
    <rPh sb="4" eb="6">
      <t>ツルミ</t>
    </rPh>
    <rPh sb="6" eb="7">
      <t>オカ</t>
    </rPh>
    <phoneticPr fontId="2"/>
  </si>
  <si>
    <t>県立別府青山</t>
    <rPh sb="0" eb="2">
      <t>ケンリツ</t>
    </rPh>
    <rPh sb="2" eb="4">
      <t>ベップ</t>
    </rPh>
    <rPh sb="4" eb="6">
      <t>アオヤマ</t>
    </rPh>
    <phoneticPr fontId="2"/>
  </si>
  <si>
    <t>県立別府羽室台</t>
    <rPh sb="0" eb="2">
      <t>ケンリツ</t>
    </rPh>
    <rPh sb="2" eb="4">
      <t>ベップ</t>
    </rPh>
    <rPh sb="4" eb="5">
      <t>ハ</t>
    </rPh>
    <rPh sb="5" eb="6">
      <t>ムロ</t>
    </rPh>
    <rPh sb="6" eb="7">
      <t>ダイ</t>
    </rPh>
    <phoneticPr fontId="2"/>
  </si>
  <si>
    <t>市立別府商業</t>
    <rPh sb="0" eb="2">
      <t>シリツ</t>
    </rPh>
    <rPh sb="2" eb="4">
      <t>ベップ</t>
    </rPh>
    <rPh sb="4" eb="6">
      <t>ショウギョウ</t>
    </rPh>
    <phoneticPr fontId="2"/>
  </si>
  <si>
    <t>私　　　　　　　　　　立</t>
    <rPh sb="0" eb="1">
      <t>ワタシ</t>
    </rPh>
    <rPh sb="11" eb="12">
      <t>リツ</t>
    </rPh>
    <phoneticPr fontId="2"/>
  </si>
  <si>
    <t>別府溝部学園</t>
    <rPh sb="0" eb="2">
      <t>ベップ</t>
    </rPh>
    <rPh sb="2" eb="4">
      <t>ミゾベ</t>
    </rPh>
    <rPh sb="4" eb="6">
      <t>ガクエン</t>
    </rPh>
    <phoneticPr fontId="2"/>
  </si>
  <si>
    <t>明豊</t>
    <rPh sb="0" eb="1">
      <t>アカ</t>
    </rPh>
    <rPh sb="1" eb="2">
      <t>ユタ</t>
    </rPh>
    <phoneticPr fontId="2"/>
  </si>
  <si>
    <t>　　　　　　　概　　　　　　　　　　要</t>
    <rPh sb="7" eb="8">
      <t>オオムネ</t>
    </rPh>
    <rPh sb="18" eb="19">
      <t>ヨウ</t>
    </rPh>
    <phoneticPr fontId="2"/>
  </si>
  <si>
    <t>教　　員　　数</t>
    <phoneticPr fontId="2"/>
  </si>
  <si>
    <t>専　　攻　　科　　等</t>
    <rPh sb="0" eb="1">
      <t>アツム</t>
    </rPh>
    <rPh sb="3" eb="4">
      <t>コウ</t>
    </rPh>
    <rPh sb="6" eb="7">
      <t>カ</t>
    </rPh>
    <rPh sb="9" eb="10">
      <t>トウ</t>
    </rPh>
    <phoneticPr fontId="2"/>
  </si>
  <si>
    <t>進学者</t>
    <rPh sb="0" eb="3">
      <t>シンガクシャ</t>
    </rPh>
    <phoneticPr fontId="2"/>
  </si>
  <si>
    <t>高等学校等</t>
    <rPh sb="0" eb="4">
      <t>コウトウガッコウ</t>
    </rPh>
    <rPh sb="4" eb="5">
      <t>トウ</t>
    </rPh>
    <phoneticPr fontId="2"/>
  </si>
  <si>
    <t>進・入学者</t>
    <rPh sb="0" eb="1">
      <t>ススム</t>
    </rPh>
    <rPh sb="2" eb="5">
      <t>ニュウガクシャ</t>
    </rPh>
    <phoneticPr fontId="2"/>
  </si>
  <si>
    <t>大学等</t>
    <rPh sb="0" eb="1">
      <t>ダイ</t>
    </rPh>
    <rPh sb="1" eb="2">
      <t>ガク</t>
    </rPh>
    <rPh sb="2" eb="3">
      <t>トウ</t>
    </rPh>
    <phoneticPr fontId="2"/>
  </si>
  <si>
    <t>進学者</t>
    <rPh sb="0" eb="1">
      <t>ススム</t>
    </rPh>
    <rPh sb="1" eb="2">
      <t>ガク</t>
    </rPh>
    <rPh sb="2" eb="3">
      <t>シャ</t>
    </rPh>
    <phoneticPr fontId="2"/>
  </si>
  <si>
    <t>公共職業能
力開発施設　　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3" eb="14">
      <t>トウ</t>
    </rPh>
    <rPh sb="14" eb="15">
      <t>イリ</t>
    </rPh>
    <rPh sb="15" eb="16">
      <t>ガク</t>
    </rPh>
    <rPh sb="16" eb="17">
      <t>シャ</t>
    </rPh>
    <phoneticPr fontId="2"/>
  </si>
  <si>
    <t>４．　　小　　　　　　　　　　学　　　　　　　　　　校　　　　　</t>
    <phoneticPr fontId="4"/>
  </si>
  <si>
    <t>５．　　中　　　　　　　　　　学　　　　　　　　　　校　　　　　</t>
    <rPh sb="4" eb="27">
      <t>チュウガッコウ</t>
    </rPh>
    <phoneticPr fontId="2"/>
  </si>
  <si>
    <t>６．　　高　　　　　　等　　　　　　学　　　　　　校　　　　　　の　　　　</t>
    <rPh sb="4" eb="5">
      <t>タカ</t>
    </rPh>
    <rPh sb="11" eb="12">
      <t>トウ</t>
    </rPh>
    <rPh sb="18" eb="19">
      <t>ガク</t>
    </rPh>
    <rPh sb="25" eb="26">
      <t>コウ</t>
    </rPh>
    <phoneticPr fontId="2"/>
  </si>
  <si>
    <t>７．　　大　　　　　　　　　　学　　　　　　　　　　の　　　　　</t>
    <phoneticPr fontId="4"/>
  </si>
  <si>
    <t>８．　　年 度 別 中 学 校 卒 業 生 の 進 路 状 況</t>
    <rPh sb="4" eb="7">
      <t>ネンド</t>
    </rPh>
    <rPh sb="8" eb="9">
      <t>ベツ</t>
    </rPh>
    <rPh sb="10" eb="13">
      <t>チュウガク</t>
    </rPh>
    <rPh sb="14" eb="15">
      <t>コウ</t>
    </rPh>
    <rPh sb="16" eb="21">
      <t>ソツギョウセイ</t>
    </rPh>
    <rPh sb="24" eb="27">
      <t>シンロ</t>
    </rPh>
    <rPh sb="28" eb="31">
      <t>ジョウキョウ</t>
    </rPh>
    <phoneticPr fontId="2"/>
  </si>
  <si>
    <t>９．　　中 学 校 卒 業 生 の 産 業 別 就 職 状 況</t>
    <rPh sb="4" eb="7">
      <t>チュウガク</t>
    </rPh>
    <rPh sb="8" eb="9">
      <t>コウ</t>
    </rPh>
    <rPh sb="10" eb="15">
      <t>ソツギョウセイ</t>
    </rPh>
    <rPh sb="18" eb="21">
      <t>サンギョウ</t>
    </rPh>
    <rPh sb="22" eb="23">
      <t>ベツ</t>
    </rPh>
    <rPh sb="24" eb="27">
      <t>シュウショク</t>
    </rPh>
    <rPh sb="28" eb="31">
      <t>ジョウキョウ</t>
    </rPh>
    <phoneticPr fontId="2"/>
  </si>
  <si>
    <t>１０．　　高 等 学 校 卒 業 生 の 進 路 状 況</t>
    <rPh sb="5" eb="12">
      <t>コウトウガッコウ</t>
    </rPh>
    <rPh sb="13" eb="18">
      <t>ソツギョウセイ</t>
    </rPh>
    <rPh sb="21" eb="24">
      <t>シンロ</t>
    </rPh>
    <rPh sb="25" eb="28">
      <t>ジョウキョウ</t>
    </rPh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</si>
  <si>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</si>
  <si>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</si>
  <si>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</si>
  <si>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</si>
  <si>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</si>
  <si>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</si>
  <si>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</si>
  <si>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</si>
  <si>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</si>
  <si>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</si>
  <si>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１３．</t>
    <phoneticPr fontId="2"/>
  </si>
  <si>
    <t>-</t>
    <phoneticPr fontId="2"/>
  </si>
  <si>
    <t>県立別府支援学校高等部</t>
    <rPh sb="0" eb="2">
      <t>ケンリツ</t>
    </rPh>
    <rPh sb="2" eb="4">
      <t>ベップ</t>
    </rPh>
    <rPh sb="4" eb="6">
      <t>シエン</t>
    </rPh>
    <rPh sb="6" eb="8">
      <t>ガッコウ</t>
    </rPh>
    <rPh sb="8" eb="11">
      <t>コウトウブ</t>
    </rPh>
    <phoneticPr fontId="2"/>
  </si>
  <si>
    <t>県立別府支援学校石垣原校高等部</t>
    <rPh sb="0" eb="2">
      <t>ケンリツ</t>
    </rPh>
    <rPh sb="8" eb="10">
      <t>イシガキ</t>
    </rPh>
    <rPh sb="10" eb="11">
      <t>ハラ</t>
    </rPh>
    <rPh sb="11" eb="12">
      <t>コウ</t>
    </rPh>
    <rPh sb="12" eb="15">
      <t>コウトウブ</t>
    </rPh>
    <phoneticPr fontId="2"/>
  </si>
  <si>
    <t>県立別府支援学校鶴見校高等部</t>
    <rPh sb="0" eb="2">
      <t>ケンリツ</t>
    </rPh>
    <rPh sb="8" eb="10">
      <t>ツルミ</t>
    </rPh>
    <rPh sb="10" eb="11">
      <t>コウ</t>
    </rPh>
    <rPh sb="11" eb="14">
      <t>コウトウブ</t>
    </rPh>
    <phoneticPr fontId="2"/>
  </si>
  <si>
    <t>県立南石垣支援学校高等部</t>
    <rPh sb="0" eb="2">
      <t>ケンリツ</t>
    </rPh>
    <rPh sb="2" eb="3">
      <t>ミナミ</t>
    </rPh>
    <rPh sb="3" eb="5">
      <t>イシガキ</t>
    </rPh>
    <rPh sb="7" eb="9">
      <t>ガッコウ</t>
    </rPh>
    <rPh sb="9" eb="12">
      <t>コウトウブ</t>
    </rPh>
    <phoneticPr fontId="2"/>
  </si>
  <si>
    <t>南石垣支援学校中学部</t>
    <rPh sb="0" eb="1">
      <t>ミナミ</t>
    </rPh>
    <rPh sb="1" eb="3">
      <t>イシガキ</t>
    </rPh>
    <rPh sb="3" eb="5">
      <t>シエン</t>
    </rPh>
    <rPh sb="5" eb="7">
      <t>ガッコウ</t>
    </rPh>
    <rPh sb="7" eb="8">
      <t>チュウ</t>
    </rPh>
    <rPh sb="8" eb="9">
      <t>ショウガク</t>
    </rPh>
    <rPh sb="9" eb="10">
      <t>ブ</t>
    </rPh>
    <phoneticPr fontId="2"/>
  </si>
  <si>
    <t>南石垣支援学校小学部</t>
    <phoneticPr fontId="4"/>
  </si>
  <si>
    <t>別府支援学校中学部</t>
    <rPh sb="6" eb="7">
      <t>チュウ</t>
    </rPh>
    <rPh sb="7" eb="8">
      <t>ショウガク</t>
    </rPh>
    <rPh sb="8" eb="9">
      <t>ブ</t>
    </rPh>
    <phoneticPr fontId="2"/>
  </si>
  <si>
    <t>別府支援学校小学部</t>
    <phoneticPr fontId="4"/>
  </si>
  <si>
    <t>別府支援学校鶴見校中学部</t>
    <rPh sb="0" eb="2">
      <t>ベップ</t>
    </rPh>
    <rPh sb="2" eb="4">
      <t>シエン</t>
    </rPh>
    <rPh sb="4" eb="6">
      <t>ガッコウ</t>
    </rPh>
    <rPh sb="6" eb="8">
      <t>ツルミ</t>
    </rPh>
    <rPh sb="8" eb="9">
      <t>コウ</t>
    </rPh>
    <rPh sb="9" eb="10">
      <t>チュウ</t>
    </rPh>
    <rPh sb="10" eb="11">
      <t>ショウガク</t>
    </rPh>
    <rPh sb="11" eb="12">
      <t>ブ</t>
    </rPh>
    <phoneticPr fontId="2"/>
  </si>
  <si>
    <t>別府支援学校鶴見校小学部</t>
    <phoneticPr fontId="4"/>
  </si>
  <si>
    <t>別府支援学校石垣原校中学部</t>
    <rPh sb="0" eb="2">
      <t>ベップ</t>
    </rPh>
    <rPh sb="2" eb="4">
      <t>シエン</t>
    </rPh>
    <rPh sb="4" eb="6">
      <t>ガッコウ</t>
    </rPh>
    <rPh sb="6" eb="8">
      <t>イシガキ</t>
    </rPh>
    <rPh sb="8" eb="9">
      <t>ハラ</t>
    </rPh>
    <rPh sb="9" eb="10">
      <t>コウ</t>
    </rPh>
    <rPh sb="10" eb="11">
      <t>チュウ</t>
    </rPh>
    <rPh sb="11" eb="12">
      <t>ショウガク</t>
    </rPh>
    <rPh sb="12" eb="13">
      <t>ブ</t>
    </rPh>
    <phoneticPr fontId="2"/>
  </si>
  <si>
    <t>別府支援学校石垣原校小学部</t>
    <phoneticPr fontId="4"/>
  </si>
  <si>
    <t>－</t>
    <phoneticPr fontId="2"/>
  </si>
  <si>
    <t>資料…大分県学校要覧、別府溝部学園・明豊高等学校</t>
    <rPh sb="0" eb="2">
      <t>シリョウ</t>
    </rPh>
    <rPh sb="3" eb="6">
      <t>オオイタケン</t>
    </rPh>
    <rPh sb="6" eb="8">
      <t>ガッコウ</t>
    </rPh>
    <rPh sb="8" eb="10">
      <t>ヨウラン</t>
    </rPh>
    <rPh sb="11" eb="13">
      <t>ベップ</t>
    </rPh>
    <rPh sb="13" eb="15">
      <t>ミゾベ</t>
    </rPh>
    <rPh sb="15" eb="17">
      <t>ガクエン</t>
    </rPh>
    <rPh sb="18" eb="20">
      <t>アキトヨ</t>
    </rPh>
    <rPh sb="20" eb="22">
      <t>コウトウ</t>
    </rPh>
    <rPh sb="22" eb="24">
      <t>ガッコウ</t>
    </rPh>
    <phoneticPr fontId="2"/>
  </si>
  <si>
    <t>小 学 校 費　　（千円）</t>
  </si>
  <si>
    <t>中 学 校 費　　（千円）</t>
  </si>
  <si>
    <t>高 等 学 校 費　　（千円）</t>
  </si>
  <si>
    <t>-</t>
    <phoneticPr fontId="2"/>
  </si>
  <si>
    <t>児童数</t>
    <rPh sb="0" eb="2">
      <t>ジドウ</t>
    </rPh>
    <rPh sb="2" eb="3">
      <t>スウ</t>
    </rPh>
    <phoneticPr fontId="4"/>
  </si>
  <si>
    <t>１学級あたり</t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</si>
  <si>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</si>
  <si>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私立</t>
    <phoneticPr fontId="4"/>
  </si>
  <si>
    <t xml:space="preserve">  市　　　　立</t>
    <phoneticPr fontId="4"/>
  </si>
  <si>
    <t>資料 … 学校基本調査・大分県学校要覧</t>
    <rPh sb="5" eb="7">
      <t>ガッコウ</t>
    </rPh>
    <rPh sb="7" eb="9">
      <t>キホン</t>
    </rPh>
    <rPh sb="9" eb="11">
      <t>チョウサ</t>
    </rPh>
    <phoneticPr fontId="4"/>
  </si>
  <si>
    <t>※ 平成２４年度、朝日小学校体育館、上人小学校校舎、青山中学校体育館において改築工事実施</t>
    <rPh sb="2" eb="4">
      <t>ヘイセイ</t>
    </rPh>
    <rPh sb="6" eb="8">
      <t>ネンド</t>
    </rPh>
    <rPh sb="9" eb="11">
      <t>アサヒ</t>
    </rPh>
    <rPh sb="11" eb="14">
      <t>ショウガッコウ</t>
    </rPh>
    <rPh sb="14" eb="17">
      <t>タイイクカン</t>
    </rPh>
    <rPh sb="18" eb="20">
      <t>ショウニン</t>
    </rPh>
    <rPh sb="20" eb="23">
      <t>ショウガッコウ</t>
    </rPh>
    <rPh sb="23" eb="25">
      <t>コウシャ</t>
    </rPh>
    <rPh sb="26" eb="28">
      <t>アオヤマ</t>
    </rPh>
    <rPh sb="28" eb="31">
      <t>チュウガッコウ</t>
    </rPh>
    <rPh sb="31" eb="34">
      <t>タイイクカン</t>
    </rPh>
    <rPh sb="38" eb="40">
      <t>カイチク</t>
    </rPh>
    <rPh sb="40" eb="42">
      <t>コウジ</t>
    </rPh>
    <rPh sb="42" eb="44">
      <t>ジッシ</t>
    </rPh>
    <phoneticPr fontId="5"/>
  </si>
  <si>
    <t>平 成 ２４ 年度</t>
    <rPh sb="8" eb="9">
      <t>ド</t>
    </rPh>
    <phoneticPr fontId="6"/>
  </si>
  <si>
    <t>５</t>
    <phoneticPr fontId="2"/>
  </si>
  <si>
    <t>平 成 ２５ 年度</t>
    <rPh sb="8" eb="9">
      <t>ド</t>
    </rPh>
    <phoneticPr fontId="6"/>
  </si>
  <si>
    <t>資料…大分県統計年鑑</t>
    <rPh sb="0" eb="2">
      <t>シリョウ</t>
    </rPh>
    <rPh sb="3" eb="6">
      <t>オオイタケン</t>
    </rPh>
    <rPh sb="6" eb="8">
      <t>トウケイ</t>
    </rPh>
    <rPh sb="8" eb="10">
      <t>ネンカン</t>
    </rPh>
    <phoneticPr fontId="2"/>
  </si>
  <si>
    <t>資料 … 学校基本調査</t>
    <rPh sb="0" eb="2">
      <t>シリョウ</t>
    </rPh>
    <rPh sb="5" eb="7">
      <t>ガッコウ</t>
    </rPh>
    <rPh sb="7" eb="9">
      <t>キホン</t>
    </rPh>
    <rPh sb="9" eb="11">
      <t>チョウサ</t>
    </rPh>
    <phoneticPr fontId="2"/>
  </si>
  <si>
    <t>　　　　概　　　　　　要　　　（通　　信　　制　　を　　除　　く）</t>
    <rPh sb="4" eb="5">
      <t>オオムネ</t>
    </rPh>
    <rPh sb="11" eb="12">
      <t>ヨウ</t>
    </rPh>
    <rPh sb="16" eb="17">
      <t>ツウ</t>
    </rPh>
    <rPh sb="19" eb="20">
      <t>シン</t>
    </rPh>
    <rPh sb="22" eb="23">
      <t>セイ</t>
    </rPh>
    <rPh sb="28" eb="29">
      <t>ノゾ</t>
    </rPh>
    <phoneticPr fontId="2"/>
  </si>
  <si>
    <t>６</t>
    <phoneticPr fontId="2"/>
  </si>
  <si>
    <t>※ 平成２６年度、境川小学校校舎、鶴見小学校校舎、大平山小学校校舎・体育館、朝日中学校校舎、</t>
    <rPh sb="9" eb="11">
      <t>サカイガワ</t>
    </rPh>
    <rPh sb="11" eb="14">
      <t>ショウガッコウ</t>
    </rPh>
    <rPh sb="14" eb="16">
      <t>コウシャ</t>
    </rPh>
    <rPh sb="17" eb="19">
      <t>ツルミ</t>
    </rPh>
    <rPh sb="34" eb="37">
      <t>タイイクカン</t>
    </rPh>
    <rPh sb="38" eb="40">
      <t>アサヒ</t>
    </rPh>
    <rPh sb="40" eb="43">
      <t>チュウガッコウ</t>
    </rPh>
    <rPh sb="43" eb="45">
      <t>コウシャ</t>
    </rPh>
    <phoneticPr fontId="5"/>
  </si>
  <si>
    <t>３．　　年度別市立幼稚園経費および保育料の推移</t>
    <phoneticPr fontId="2"/>
  </si>
  <si>
    <t>平 成 ２６ 年度</t>
    <rPh sb="8" eb="9">
      <t>ド</t>
    </rPh>
    <phoneticPr fontId="6"/>
  </si>
  <si>
    <t>　</t>
    <phoneticPr fontId="2"/>
  </si>
  <si>
    <t>　　各年５月１日現在</t>
    <phoneticPr fontId="2"/>
  </si>
  <si>
    <t>年　　　度</t>
    <rPh sb="0" eb="1">
      <t>トシ</t>
    </rPh>
    <rPh sb="4" eb="5">
      <t>ド</t>
    </rPh>
    <phoneticPr fontId="4"/>
  </si>
  <si>
    <t>７</t>
    <phoneticPr fontId="2"/>
  </si>
  <si>
    <t>２</t>
    <phoneticPr fontId="5"/>
  </si>
  <si>
    <t>平 成 ２７ 年度</t>
    <rPh sb="8" eb="9">
      <t>ド</t>
    </rPh>
    <phoneticPr fontId="6"/>
  </si>
  <si>
    <t>６</t>
    <phoneticPr fontId="4"/>
  </si>
  <si>
    <t>２　　　　　年</t>
    <phoneticPr fontId="4"/>
  </si>
  <si>
    <t>３　　　　　年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</si>
  <si>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</si>
  <si>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７</t>
    <phoneticPr fontId="4"/>
  </si>
  <si>
    <t>-</t>
    <phoneticPr fontId="2"/>
  </si>
  <si>
    <t>７</t>
    <phoneticPr fontId="4"/>
  </si>
  <si>
    <t>特　別　支　援　学　級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キュウ</t>
    </rPh>
    <phoneticPr fontId="2"/>
  </si>
  <si>
    <t>-</t>
    <phoneticPr fontId="4"/>
  </si>
  <si>
    <t>-</t>
    <phoneticPr fontId="4"/>
  </si>
  <si>
    <t>県立別府翔青</t>
    <rPh sb="0" eb="2">
      <t>ケンリツ</t>
    </rPh>
    <rPh sb="2" eb="4">
      <t>ベップ</t>
    </rPh>
    <rPh sb="4" eb="5">
      <t>ショウ</t>
    </rPh>
    <rPh sb="5" eb="6">
      <t>アオ</t>
    </rPh>
    <phoneticPr fontId="2"/>
  </si>
  <si>
    <t>幼保連携型
認定こども園</t>
    <rPh sb="0" eb="1">
      <t>ヨウ</t>
    </rPh>
    <rPh sb="1" eb="2">
      <t>タモツ</t>
    </rPh>
    <rPh sb="2" eb="4">
      <t>レンケイ</t>
    </rPh>
    <rPh sb="4" eb="5">
      <t>カタ</t>
    </rPh>
    <rPh sb="6" eb="8">
      <t>ニンテイ</t>
    </rPh>
    <rPh sb="11" eb="12">
      <t>エン</t>
    </rPh>
    <phoneticPr fontId="6"/>
  </si>
  <si>
    <t>－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</si>
  <si>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</si>
  <si>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</si>
  <si>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</si>
  <si>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</si>
  <si>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4"/>
  </si>
  <si>
    <t>資料 … 学校基本調査・学校要覧</t>
    <rPh sb="5" eb="7">
      <t>ガッコウ</t>
    </rPh>
    <rPh sb="7" eb="9">
      <t>キホン</t>
    </rPh>
    <rPh sb="9" eb="11">
      <t>チョウサ</t>
    </rPh>
    <rPh sb="12" eb="14">
      <t>ガッコウ</t>
    </rPh>
    <rPh sb="14" eb="16">
      <t>ヨウラン</t>
    </rPh>
    <phoneticPr fontId="4"/>
  </si>
  <si>
    <t>平 成 ２８ 年度</t>
    <rPh sb="8" eb="9">
      <t>ド</t>
    </rPh>
    <phoneticPr fontId="6"/>
  </si>
  <si>
    <t>８</t>
    <phoneticPr fontId="2"/>
  </si>
  <si>
    <t>平　成</t>
    <rPh sb="0" eb="1">
      <t>ヒラ</t>
    </rPh>
    <rPh sb="2" eb="3">
      <t>シゲル</t>
    </rPh>
    <phoneticPr fontId="5"/>
  </si>
  <si>
    <t>２４</t>
    <phoneticPr fontId="5"/>
  </si>
  <si>
    <t>年</t>
    <rPh sb="0" eb="1">
      <t>ネン</t>
    </rPh>
    <phoneticPr fontId="5"/>
  </si>
  <si>
    <t>２５</t>
    <phoneticPr fontId="5"/>
  </si>
  <si>
    <t>２６</t>
    <phoneticPr fontId="5"/>
  </si>
  <si>
    <t>２７</t>
    <phoneticPr fontId="5"/>
  </si>
  <si>
    <t>２８</t>
    <phoneticPr fontId="5"/>
  </si>
  <si>
    <t>※ 平成２５年度、石垣小学校校舎、春木川小学校校舎、大平山小学校校舎、浜脇中学校校舎、</t>
    <phoneticPr fontId="5"/>
  </si>
  <si>
    <t>　　山の手中学校校舎において耐震改修工事実施</t>
    <rPh sb="2" eb="3">
      <t>ヤマ</t>
    </rPh>
    <rPh sb="4" eb="5">
      <t>テ</t>
    </rPh>
    <rPh sb="5" eb="8">
      <t>チュウガッコウ</t>
    </rPh>
    <rPh sb="8" eb="10">
      <t>コウシャ</t>
    </rPh>
    <rPh sb="14" eb="16">
      <t>タイシン</t>
    </rPh>
    <rPh sb="16" eb="18">
      <t>カイシュウ</t>
    </rPh>
    <rPh sb="18" eb="20">
      <t>コウジ</t>
    </rPh>
    <rPh sb="20" eb="22">
      <t>ジッシ</t>
    </rPh>
    <phoneticPr fontId="5"/>
  </si>
  <si>
    <t>６</t>
    <phoneticPr fontId="2"/>
  </si>
  <si>
    <t>２</t>
    <phoneticPr fontId="5"/>
  </si>
  <si>
    <t>７</t>
    <phoneticPr fontId="2"/>
  </si>
  <si>
    <t>８</t>
    <phoneticPr fontId="2"/>
  </si>
  <si>
    <t>１１．　　公　　 民　　 館　　 設　　 置　　 数</t>
    <phoneticPr fontId="2"/>
  </si>
  <si>
    <t>２</t>
    <phoneticPr fontId="10"/>
  </si>
  <si>
    <t>５</t>
    <phoneticPr fontId="10"/>
  </si>
  <si>
    <t>２</t>
    <phoneticPr fontId="10"/>
  </si>
  <si>
    <t>６</t>
    <phoneticPr fontId="10"/>
  </si>
  <si>
    <t>※町内公民館…公民館活動報告書を提出した自治会数</t>
    <phoneticPr fontId="2"/>
  </si>
  <si>
    <t>資料 … 社会教育課</t>
    <rPh sb="5" eb="7">
      <t>シャカイ</t>
    </rPh>
    <rPh sb="7" eb="9">
      <t>キョウイク</t>
    </rPh>
    <phoneticPr fontId="2"/>
  </si>
  <si>
    <t>１２．　　主 要 社 会 教 育 施 設 の 利 用 状 況</t>
    <phoneticPr fontId="2"/>
  </si>
  <si>
    <t>２５</t>
    <phoneticPr fontId="2"/>
  </si>
  <si>
    <t>２６</t>
    <phoneticPr fontId="2"/>
  </si>
  <si>
    <t>２７</t>
    <phoneticPr fontId="2"/>
  </si>
  <si>
    <t>－</t>
    <phoneticPr fontId="2"/>
  </si>
  <si>
    <t>２８</t>
    <phoneticPr fontId="2"/>
  </si>
  <si>
    <t>５</t>
    <phoneticPr fontId="2"/>
  </si>
  <si>
    <t>７</t>
    <phoneticPr fontId="2"/>
  </si>
  <si>
    <t>８</t>
    <phoneticPr fontId="2"/>
  </si>
  <si>
    <t>１３．　　図　　書　　館　　の　　利　　用　　状　　況</t>
    <phoneticPr fontId="2"/>
  </si>
  <si>
    <t>２</t>
    <phoneticPr fontId="10"/>
  </si>
  <si>
    <t>８</t>
    <phoneticPr fontId="2"/>
  </si>
  <si>
    <t>８</t>
    <phoneticPr fontId="4"/>
  </si>
  <si>
    <t>山の手</t>
    <rPh sb="0" eb="1">
      <t>ヤマ</t>
    </rPh>
    <rPh sb="2" eb="3">
      <t>テ</t>
    </rPh>
    <phoneticPr fontId="2"/>
  </si>
  <si>
    <t>別府中央</t>
    <rPh sb="0" eb="2">
      <t>ベップ</t>
    </rPh>
    <rPh sb="2" eb="4">
      <t>チュウオウ</t>
    </rPh>
    <phoneticPr fontId="2"/>
  </si>
  <si>
    <t>-</t>
    <phoneticPr fontId="4"/>
  </si>
  <si>
    <t>－</t>
    <phoneticPr fontId="2"/>
  </si>
  <si>
    <t>※平成２９年度より様式変更</t>
    <rPh sb="1" eb="3">
      <t>ヘイセイ</t>
    </rPh>
    <rPh sb="5" eb="7">
      <t>ネンド</t>
    </rPh>
    <rPh sb="9" eb="11">
      <t>ヨウシキ</t>
    </rPh>
    <rPh sb="11" eb="13">
      <t>ヘンコウ</t>
    </rPh>
    <phoneticPr fontId="2"/>
  </si>
  <si>
    <t>大分県統計年鑑</t>
    <rPh sb="0" eb="2">
      <t>オオイタ</t>
    </rPh>
    <rPh sb="2" eb="3">
      <t>ケン</t>
    </rPh>
    <rPh sb="3" eb="5">
      <t>トウケイ</t>
    </rPh>
    <rPh sb="5" eb="7">
      <t>ネンカン</t>
    </rPh>
    <phoneticPr fontId="2"/>
  </si>
  <si>
    <t>学級数-特別支援学級数</t>
    <rPh sb="0" eb="2">
      <t>ガッキュウ</t>
    </rPh>
    <rPh sb="2" eb="3">
      <t>スウ</t>
    </rPh>
    <rPh sb="4" eb="6">
      <t>トクベツ</t>
    </rPh>
    <rPh sb="6" eb="8">
      <t>シエン</t>
    </rPh>
    <rPh sb="8" eb="10">
      <t>ガッキュウ</t>
    </rPh>
    <rPh sb="10" eb="11">
      <t>スウ</t>
    </rPh>
    <phoneticPr fontId="2"/>
  </si>
  <si>
    <t>※大分県高校改革推進計画により、別府青山高校、別府羽室台高校、別府商業高校を統合した新設校を設置、</t>
    <rPh sb="1" eb="4">
      <t>オオイタケン</t>
    </rPh>
    <rPh sb="4" eb="6">
      <t>コウコウ</t>
    </rPh>
    <rPh sb="6" eb="8">
      <t>カイカク</t>
    </rPh>
    <rPh sb="8" eb="10">
      <t>スイシン</t>
    </rPh>
    <rPh sb="10" eb="12">
      <t>ケイカク</t>
    </rPh>
    <rPh sb="16" eb="18">
      <t>ベップ</t>
    </rPh>
    <rPh sb="18" eb="20">
      <t>アオヤマ</t>
    </rPh>
    <rPh sb="20" eb="22">
      <t>コウコウ</t>
    </rPh>
    <rPh sb="23" eb="25">
      <t>ベップ</t>
    </rPh>
    <rPh sb="25" eb="26">
      <t>ハネ</t>
    </rPh>
    <rPh sb="26" eb="27">
      <t>シツ</t>
    </rPh>
    <rPh sb="27" eb="28">
      <t>ダイ</t>
    </rPh>
    <rPh sb="28" eb="30">
      <t>コウコウ</t>
    </rPh>
    <rPh sb="31" eb="33">
      <t>ベップ</t>
    </rPh>
    <rPh sb="33" eb="35">
      <t>ショウギョウ</t>
    </rPh>
    <rPh sb="35" eb="37">
      <t>コウコウ</t>
    </rPh>
    <rPh sb="38" eb="40">
      <t>トウゴウ</t>
    </rPh>
    <rPh sb="42" eb="45">
      <t>シンセツコウ</t>
    </rPh>
    <rPh sb="46" eb="48">
      <t>セッチ</t>
    </rPh>
    <phoneticPr fontId="5"/>
  </si>
  <si>
    <t>※平成27年度より幼保連携型認定こども園が創設された</t>
    <rPh sb="1" eb="3">
      <t>ヘイセイ</t>
    </rPh>
    <rPh sb="5" eb="7">
      <t>ネンド</t>
    </rPh>
    <rPh sb="9" eb="10">
      <t>ヨウ</t>
    </rPh>
    <rPh sb="10" eb="11">
      <t>ホ</t>
    </rPh>
    <rPh sb="11" eb="13">
      <t>レンケイ</t>
    </rPh>
    <rPh sb="13" eb="14">
      <t>ガタ</t>
    </rPh>
    <rPh sb="14" eb="16">
      <t>ニンテイ</t>
    </rPh>
    <rPh sb="19" eb="20">
      <t>エン</t>
    </rPh>
    <rPh sb="21" eb="23">
      <t>ソウセツ</t>
    </rPh>
    <phoneticPr fontId="2"/>
  </si>
  <si>
    <t>※平成28年度より特別支援学校を含む数字に訂正しています</t>
    <rPh sb="1" eb="3">
      <t>ヘイセイ</t>
    </rPh>
    <rPh sb="5" eb="7">
      <t>ネンド</t>
    </rPh>
    <rPh sb="9" eb="11">
      <t>トクベツ</t>
    </rPh>
    <rPh sb="11" eb="13">
      <t>シエン</t>
    </rPh>
    <rPh sb="13" eb="15">
      <t>ガッコウ</t>
    </rPh>
    <rPh sb="16" eb="17">
      <t>フク</t>
    </rPh>
    <rPh sb="18" eb="20">
      <t>スウジ</t>
    </rPh>
    <rPh sb="21" eb="23">
      <t>テイセイ</t>
    </rPh>
    <phoneticPr fontId="2"/>
  </si>
  <si>
    <t>※ 平成28年版統計書より、様式変更</t>
    <rPh sb="2" eb="4">
      <t>ヘイセイ</t>
    </rPh>
    <rPh sb="6" eb="7">
      <t>ネン</t>
    </rPh>
    <rPh sb="7" eb="8">
      <t>バン</t>
    </rPh>
    <rPh sb="8" eb="11">
      <t>トウケイショ</t>
    </rPh>
    <rPh sb="14" eb="16">
      <t>ヨウシキ</t>
    </rPh>
    <rPh sb="16" eb="18">
      <t>ヘンコウ</t>
    </rPh>
    <phoneticPr fontId="4"/>
  </si>
  <si>
    <t xml:space="preserve"> 　青山中学校校舎において耐震改修工事実施</t>
    <rPh sb="2" eb="4">
      <t>アオヤマ</t>
    </rPh>
    <rPh sb="4" eb="5">
      <t>チュウ</t>
    </rPh>
    <rPh sb="5" eb="7">
      <t>ガッコウ</t>
    </rPh>
    <rPh sb="7" eb="9">
      <t>コウシャ</t>
    </rPh>
    <rPh sb="13" eb="15">
      <t>タイシン</t>
    </rPh>
    <rPh sb="15" eb="17">
      <t>カイシュウ</t>
    </rPh>
    <rPh sb="17" eb="19">
      <t>コウジ</t>
    </rPh>
    <rPh sb="19" eb="21">
      <t>ジッシ</t>
    </rPh>
    <phoneticPr fontId="5"/>
  </si>
  <si>
    <t xml:space="preserve">    したため平成２８年度から数値無し</t>
    <phoneticPr fontId="2"/>
  </si>
  <si>
    <t>※ 勤労学生を含むため就職者の計と一致しない</t>
    <rPh sb="2" eb="4">
      <t>キンロウ</t>
    </rPh>
    <rPh sb="4" eb="6">
      <t>ガクセイ</t>
    </rPh>
    <rPh sb="7" eb="8">
      <t>フク</t>
    </rPh>
    <rPh sb="11" eb="13">
      <t>シュウショク</t>
    </rPh>
    <rPh sb="13" eb="14">
      <t>シャ</t>
    </rPh>
    <rPh sb="15" eb="16">
      <t>ケイ</t>
    </rPh>
    <rPh sb="17" eb="19">
      <t>イッチ</t>
    </rPh>
    <phoneticPr fontId="2"/>
  </si>
  <si>
    <t>　 平成26年度中学校の生徒数を訂正しています</t>
    <rPh sb="2" eb="4">
      <t>ヘイセイ</t>
    </rPh>
    <rPh sb="6" eb="8">
      <t>ネンド</t>
    </rPh>
    <rPh sb="8" eb="11">
      <t>チュウガッコウ</t>
    </rPh>
    <rPh sb="12" eb="15">
      <t>セイトスウ</t>
    </rPh>
    <rPh sb="16" eb="18">
      <t>テイセイ</t>
    </rPh>
    <phoneticPr fontId="2"/>
  </si>
  <si>
    <t>７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</si>
</sst>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92" formatCode="#,##0;&quot;△ &quot;#,##0"/>
    <numFmt numFmtId="193" formatCode="#,##0.0;&quot;△ &quot;#,##0.0"/>
    <numFmt numFmtId="197" formatCode="#,##0_);\(#,##0\)"/>
    <numFmt numFmtId="207" formatCode="#,##0.0_);\(#,##0.0\)"/>
    <numFmt numFmtId="208" formatCode="0_);[Red]\(0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42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92" fontId="16" fillId="0" borderId="0" xfId="0" applyNumberFormat="1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197" fontId="13" fillId="0" borderId="0" xfId="0" applyNumberFormat="1" applyFont="1" applyFill="1" applyBorder="1" applyAlignment="1">
      <alignment horizontal="right" vertical="center"/>
    </xf>
    <xf numFmtId="197" fontId="14" fillId="0" borderId="0" xfId="0" applyNumberFormat="1" applyFont="1" applyFill="1" applyBorder="1" applyAlignment="1">
      <alignment horizontal="right" vertical="center"/>
    </xf>
    <xf numFmtId="197" fontId="13" fillId="0" borderId="1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vertical="center"/>
    </xf>
    <xf numFmtId="0" fontId="15" fillId="0" borderId="0" xfId="0" applyFont="1" applyFill="1" applyAlignment="1">
      <alignment horizontal="right" vertical="top" wrapText="1"/>
    </xf>
    <xf numFmtId="0" fontId="15" fillId="0" borderId="1" xfId="0" applyFont="1" applyFill="1" applyBorder="1"/>
    <xf numFmtId="0" fontId="15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93" fontId="16" fillId="0" borderId="0" xfId="0" applyNumberFormat="1" applyFont="1" applyFill="1" applyBorder="1" applyAlignment="1">
      <alignment horizontal="right" vertical="center"/>
    </xf>
    <xf numFmtId="193" fontId="16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193" fontId="18" fillId="0" borderId="0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right" vertical="center"/>
    </xf>
    <xf numFmtId="49" fontId="13" fillId="2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distributed" vertical="center"/>
    </xf>
    <xf numFmtId="0" fontId="14" fillId="0" borderId="9" xfId="0" applyFont="1" applyFill="1" applyBorder="1" applyAlignment="1">
      <alignment horizontal="distributed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97" fontId="16" fillId="0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197" fontId="16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9" fontId="13" fillId="0" borderId="10" xfId="0" applyNumberFormat="1" applyFont="1" applyFill="1" applyBorder="1" applyAlignment="1">
      <alignment horizontal="right" vertical="center"/>
    </xf>
    <xf numFmtId="49" fontId="13" fillId="0" borderId="10" xfId="0" applyNumberFormat="1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207" fontId="18" fillId="0" borderId="0" xfId="0" applyNumberFormat="1" applyFont="1" applyFill="1" applyBorder="1" applyAlignment="1">
      <alignment horizontal="right" vertical="center"/>
    </xf>
    <xf numFmtId="207" fontId="16" fillId="0" borderId="0" xfId="0" applyNumberFormat="1" applyFont="1" applyFill="1" applyBorder="1" applyAlignment="1">
      <alignment horizontal="right" vertical="center"/>
    </xf>
    <xf numFmtId="207" fontId="16" fillId="2" borderId="0" xfId="0" applyNumberFormat="1" applyFont="1" applyFill="1" applyBorder="1" applyAlignment="1">
      <alignment horizontal="right" vertical="center"/>
    </xf>
    <xf numFmtId="207" fontId="16" fillId="0" borderId="0" xfId="0" applyNumberFormat="1" applyFont="1" applyFill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92" fontId="16" fillId="2" borderId="0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right" vertical="center"/>
    </xf>
    <xf numFmtId="38" fontId="16" fillId="0" borderId="8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0" xfId="1" applyFont="1" applyFill="1" applyAlignment="1">
      <alignment horizontal="right" vertical="center"/>
    </xf>
    <xf numFmtId="0" fontId="1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92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4" fillId="2" borderId="0" xfId="0" applyFont="1" applyFill="1" applyBorder="1" applyAlignment="1">
      <alignment horizontal="distributed" vertical="center"/>
    </xf>
    <xf numFmtId="0" fontId="16" fillId="0" borderId="0" xfId="0" applyFont="1" applyFill="1" applyAlignment="1">
      <alignment horizontal="left" vertical="center"/>
    </xf>
    <xf numFmtId="197" fontId="16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15" fillId="0" borderId="0" xfId="0" applyFont="1" applyFill="1" applyAlignment="1">
      <alignment horizontal="right" vertical="center" wrapText="1"/>
    </xf>
    <xf numFmtId="0" fontId="13" fillId="0" borderId="1" xfId="0" applyFont="1" applyFill="1" applyBorder="1" applyAlignment="1">
      <alignment horizontal="distributed" vertical="center"/>
    </xf>
    <xf numFmtId="0" fontId="16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192" fontId="16" fillId="0" borderId="0" xfId="0" applyNumberFormat="1" applyFont="1" applyFill="1" applyBorder="1" applyAlignment="1">
      <alignment horizontal="right" vertical="center" indent="3"/>
    </xf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3" fillId="0" borderId="16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right" vertical="center"/>
    </xf>
    <xf numFmtId="38" fontId="16" fillId="0" borderId="8" xfId="2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distributed" vertical="center"/>
    </xf>
    <xf numFmtId="192" fontId="16" fillId="0" borderId="0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distributed" vertical="center"/>
    </xf>
    <xf numFmtId="0" fontId="13" fillId="0" borderId="11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left" vertical="center"/>
    </xf>
    <xf numFmtId="192" fontId="16" fillId="0" borderId="8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distributed" vertical="center"/>
    </xf>
    <xf numFmtId="0" fontId="17" fillId="2" borderId="5" xfId="0" applyFont="1" applyFill="1" applyBorder="1" applyAlignment="1">
      <alignment horizontal="distributed" vertical="center"/>
    </xf>
    <xf numFmtId="49" fontId="14" fillId="2" borderId="0" xfId="0" applyNumberFormat="1" applyFont="1" applyFill="1" applyBorder="1" applyAlignment="1">
      <alignment horizontal="right" vertical="center"/>
    </xf>
    <xf numFmtId="49" fontId="14" fillId="2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distributed" vertical="center"/>
    </xf>
    <xf numFmtId="49" fontId="13" fillId="2" borderId="1" xfId="0" applyNumberFormat="1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distributed" vertical="center"/>
    </xf>
    <xf numFmtId="192" fontId="13" fillId="2" borderId="1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right" vertical="center"/>
    </xf>
    <xf numFmtId="49" fontId="14" fillId="2" borderId="3" xfId="0" applyNumberFormat="1" applyFont="1" applyFill="1" applyBorder="1" applyAlignment="1">
      <alignment horizontal="left" vertical="center"/>
    </xf>
    <xf numFmtId="192" fontId="18" fillId="2" borderId="0" xfId="0" applyNumberFormat="1" applyFont="1" applyFill="1" applyBorder="1" applyAlignment="1">
      <alignment horizontal="right" vertical="center"/>
    </xf>
    <xf numFmtId="0" fontId="15" fillId="0" borderId="0" xfId="0" applyFont="1"/>
    <xf numFmtId="0" fontId="17" fillId="2" borderId="0" xfId="0" applyFont="1" applyFill="1" applyBorder="1" applyAlignment="1">
      <alignment horizontal="center" vertical="center"/>
    </xf>
    <xf numFmtId="197" fontId="18" fillId="2" borderId="0" xfId="0" applyNumberFormat="1" applyFont="1" applyFill="1" applyBorder="1" applyAlignment="1">
      <alignment horizontal="center" vertical="center"/>
    </xf>
    <xf numFmtId="0" fontId="17" fillId="0" borderId="0" xfId="0" applyFont="1"/>
    <xf numFmtId="208" fontId="16" fillId="2" borderId="0" xfId="0" applyNumberFormat="1" applyFont="1" applyFill="1" applyBorder="1" applyAlignment="1">
      <alignment horizontal="center" vertical="center"/>
    </xf>
    <xf numFmtId="208" fontId="18" fillId="2" borderId="0" xfId="0" applyNumberFormat="1" applyFont="1" applyFill="1" applyBorder="1" applyAlignment="1">
      <alignment horizontal="center" vertical="center"/>
    </xf>
    <xf numFmtId="207" fontId="18" fillId="2" borderId="0" xfId="0" applyNumberFormat="1" applyFont="1" applyFill="1" applyBorder="1" applyAlignment="1">
      <alignment horizontal="right" vertical="center"/>
    </xf>
    <xf numFmtId="208" fontId="18" fillId="0" borderId="0" xfId="0" applyNumberFormat="1" applyFont="1" applyFill="1" applyBorder="1" applyAlignment="1">
      <alignment horizontal="center" vertical="center"/>
    </xf>
    <xf numFmtId="208" fontId="16" fillId="0" borderId="1" xfId="0" applyNumberFormat="1" applyFont="1" applyFill="1" applyBorder="1" applyAlignment="1">
      <alignment horizontal="center" vertical="center"/>
    </xf>
    <xf numFmtId="207" fontId="18" fillId="0" borderId="1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Fill="1" applyAlignment="1">
      <alignment horizontal="center" vertical="center"/>
    </xf>
    <xf numFmtId="197" fontId="21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208" fontId="23" fillId="0" borderId="0" xfId="0" applyNumberFormat="1" applyFont="1" applyFill="1" applyBorder="1" applyAlignment="1">
      <alignment horizontal="center" vertical="center"/>
    </xf>
    <xf numFmtId="208" fontId="23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92" fontId="18" fillId="0" borderId="0" xfId="0" applyNumberFormat="1" applyFont="1" applyFill="1" applyBorder="1" applyAlignment="1">
      <alignment horizontal="right" vertical="center"/>
    </xf>
    <xf numFmtId="193" fontId="18" fillId="2" borderId="0" xfId="0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208" fontId="16" fillId="2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93" fontId="18" fillId="0" borderId="1" xfId="0" applyNumberFormat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8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vertical="center"/>
    </xf>
    <xf numFmtId="0" fontId="17" fillId="0" borderId="0" xfId="0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left" vertical="center"/>
    </xf>
    <xf numFmtId="49" fontId="14" fillId="0" borderId="9" xfId="0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8" fillId="0" borderId="0" xfId="0" applyFont="1" applyFill="1" applyAlignment="1">
      <alignment horizontal="left" vertical="center"/>
    </xf>
    <xf numFmtId="192" fontId="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wrapText="1" indent="1"/>
    </xf>
    <xf numFmtId="0" fontId="7" fillId="0" borderId="0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192" fontId="9" fillId="0" borderId="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192" fontId="13" fillId="2" borderId="1" xfId="0" applyNumberFormat="1" applyFont="1" applyFill="1" applyBorder="1" applyAlignment="1">
      <alignment horizontal="right" vertical="center"/>
    </xf>
    <xf numFmtId="192" fontId="14" fillId="2" borderId="0" xfId="0" applyNumberFormat="1" applyFont="1" applyFill="1" applyBorder="1" applyAlignment="1">
      <alignment horizontal="right" vertical="center"/>
    </xf>
    <xf numFmtId="192" fontId="13" fillId="2" borderId="0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92" fontId="13" fillId="2" borderId="0" xfId="0" applyNumberFormat="1" applyFont="1" applyFill="1" applyAlignment="1">
      <alignment horizontal="righ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top"/>
    </xf>
    <xf numFmtId="0" fontId="13" fillId="2" borderId="24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192" fontId="13" fillId="2" borderId="8" xfId="0" applyNumberFormat="1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center" vertical="center"/>
    </xf>
    <xf numFmtId="192" fontId="14" fillId="2" borderId="3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distributed" vertical="center"/>
    </xf>
    <xf numFmtId="0" fontId="17" fillId="2" borderId="3" xfId="0" applyFont="1" applyFill="1" applyBorder="1" applyAlignment="1">
      <alignment horizontal="distributed" vertical="center"/>
    </xf>
    <xf numFmtId="197" fontId="18" fillId="2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197" fontId="16" fillId="2" borderId="0" xfId="0" applyNumberFormat="1" applyFont="1" applyFill="1" applyBorder="1" applyAlignment="1">
      <alignment horizontal="center" vertical="center"/>
    </xf>
    <xf numFmtId="208" fontId="16" fillId="2" borderId="0" xfId="0" applyNumberFormat="1" applyFont="1" applyFill="1" applyBorder="1" applyAlignment="1">
      <alignment horizontal="center" vertical="center"/>
    </xf>
    <xf numFmtId="208" fontId="16" fillId="0" borderId="0" xfId="0" applyNumberFormat="1" applyFont="1" applyFill="1" applyBorder="1" applyAlignment="1">
      <alignment horizontal="center" vertical="center"/>
    </xf>
    <xf numFmtId="208" fontId="18" fillId="2" borderId="0" xfId="0" applyNumberFormat="1" applyFont="1" applyFill="1" applyBorder="1" applyAlignment="1">
      <alignment horizontal="center" vertical="center"/>
    </xf>
    <xf numFmtId="208" fontId="18" fillId="0" borderId="0" xfId="0" applyNumberFormat="1" applyFont="1" applyFill="1" applyBorder="1" applyAlignment="1">
      <alignment horizontal="center" vertical="center"/>
    </xf>
    <xf numFmtId="197" fontId="18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wrapText="1"/>
    </xf>
    <xf numFmtId="0" fontId="13" fillId="0" borderId="1" xfId="0" applyFont="1" applyFill="1" applyBorder="1" applyAlignment="1">
      <alignment horizontal="distributed" vertical="center"/>
    </xf>
    <xf numFmtId="208" fontId="16" fillId="0" borderId="2" xfId="0" applyNumberFormat="1" applyFont="1" applyFill="1" applyBorder="1" applyAlignment="1">
      <alignment horizontal="center" vertical="center"/>
    </xf>
    <xf numFmtId="208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/>
    </xf>
    <xf numFmtId="208" fontId="18" fillId="0" borderId="8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/>
    </xf>
    <xf numFmtId="208" fontId="16" fillId="2" borderId="8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distributed" vertical="center"/>
    </xf>
    <xf numFmtId="0" fontId="14" fillId="2" borderId="0" xfId="0" applyFont="1" applyFill="1" applyBorder="1" applyAlignment="1">
      <alignment horizontal="distributed" vertical="center"/>
    </xf>
    <xf numFmtId="208" fontId="18" fillId="2" borderId="8" xfId="0" applyNumberFormat="1" applyFont="1" applyFill="1" applyBorder="1" applyAlignment="1">
      <alignment horizontal="center" vertical="center"/>
    </xf>
    <xf numFmtId="208" fontId="16" fillId="0" borderId="8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97" fontId="18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197" fontId="18" fillId="0" borderId="8" xfId="0" applyNumberFormat="1" applyFont="1" applyFill="1" applyBorder="1" applyAlignment="1">
      <alignment horizontal="center" vertical="center"/>
    </xf>
    <xf numFmtId="192" fontId="16" fillId="2" borderId="0" xfId="0" applyNumberFormat="1" applyFont="1" applyFill="1" applyBorder="1" applyAlignment="1">
      <alignment horizontal="right" vertical="center" indent="3"/>
    </xf>
    <xf numFmtId="192" fontId="18" fillId="2" borderId="0" xfId="0" applyNumberFormat="1" applyFont="1" applyFill="1" applyBorder="1" applyAlignment="1">
      <alignment horizontal="right" vertical="center" indent="3"/>
    </xf>
    <xf numFmtId="0" fontId="16" fillId="2" borderId="0" xfId="0" applyFont="1" applyFill="1" applyBorder="1" applyAlignment="1">
      <alignment horizontal="right" vertical="center" indent="3"/>
    </xf>
    <xf numFmtId="0" fontId="16" fillId="2" borderId="0" xfId="0" applyFont="1" applyFill="1" applyAlignment="1">
      <alignment horizontal="right" vertical="center" indent="3"/>
    </xf>
    <xf numFmtId="0" fontId="16" fillId="0" borderId="0" xfId="0" applyFont="1" applyFill="1" applyBorder="1" applyAlignment="1">
      <alignment horizontal="right" vertical="center" indent="3"/>
    </xf>
    <xf numFmtId="0" fontId="16" fillId="0" borderId="0" xfId="0" applyFont="1" applyFill="1" applyAlignment="1">
      <alignment horizontal="right" vertical="center" indent="3"/>
    </xf>
    <xf numFmtId="0" fontId="14" fillId="2" borderId="0" xfId="0" applyFont="1" applyFill="1" applyBorder="1" applyAlignment="1">
      <alignment horizontal="center" vertical="center"/>
    </xf>
    <xf numFmtId="192" fontId="18" fillId="0" borderId="0" xfId="0" applyNumberFormat="1" applyFont="1" applyFill="1" applyBorder="1" applyAlignment="1">
      <alignment horizontal="right" vertical="center" indent="3"/>
    </xf>
    <xf numFmtId="0" fontId="18" fillId="0" borderId="0" xfId="0" applyFont="1" applyFill="1" applyBorder="1" applyAlignment="1">
      <alignment horizontal="right" vertical="center" indent="3"/>
    </xf>
    <xf numFmtId="0" fontId="16" fillId="0" borderId="1" xfId="0" applyFont="1" applyFill="1" applyBorder="1" applyAlignment="1">
      <alignment horizontal="right" vertical="center" indent="3"/>
    </xf>
    <xf numFmtId="192" fontId="16" fillId="0" borderId="0" xfId="0" applyNumberFormat="1" applyFont="1" applyFill="1" applyBorder="1" applyAlignment="1">
      <alignment horizontal="right" vertical="center" indent="3"/>
    </xf>
    <xf numFmtId="0" fontId="15" fillId="2" borderId="0" xfId="0" applyFont="1" applyFill="1" applyBorder="1" applyAlignment="1">
      <alignment horizontal="distributed" vertical="center" indent="1"/>
    </xf>
    <xf numFmtId="0" fontId="13" fillId="2" borderId="0" xfId="0" applyFont="1" applyFill="1" applyBorder="1" applyAlignment="1">
      <alignment horizontal="distributed" vertical="center" indent="1"/>
    </xf>
    <xf numFmtId="0" fontId="13" fillId="0" borderId="0" xfId="0" applyFont="1" applyFill="1" applyBorder="1" applyAlignment="1">
      <alignment horizontal="distributed" vertical="center" indent="1"/>
    </xf>
    <xf numFmtId="0" fontId="13" fillId="0" borderId="2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distributed" vertical="center" indent="1"/>
    </xf>
    <xf numFmtId="0" fontId="13" fillId="0" borderId="12" xfId="0" applyFont="1" applyFill="1" applyBorder="1" applyAlignment="1">
      <alignment horizontal="distributed" vertical="center" indent="1"/>
    </xf>
    <xf numFmtId="0" fontId="13" fillId="0" borderId="1" xfId="0" applyFont="1" applyFill="1" applyBorder="1" applyAlignment="1">
      <alignment horizontal="distributed" vertical="center" indent="1"/>
    </xf>
    <xf numFmtId="0" fontId="13" fillId="0" borderId="9" xfId="0" applyFont="1" applyFill="1" applyBorder="1" applyAlignment="1">
      <alignment horizontal="distributed" vertical="center" indent="1"/>
    </xf>
    <xf numFmtId="0" fontId="13" fillId="0" borderId="1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24" fillId="2" borderId="0" xfId="0" applyFont="1" applyFill="1" applyBorder="1" applyAlignment="1">
      <alignment horizontal="distributed" vertical="center" indent="1"/>
    </xf>
    <xf numFmtId="38" fontId="16" fillId="0" borderId="0" xfId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38" fontId="18" fillId="0" borderId="8" xfId="1" applyFont="1" applyFill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38" fontId="16" fillId="0" borderId="30" xfId="1" applyFont="1" applyFill="1" applyBorder="1" applyAlignment="1">
      <alignment horizontal="right" vertical="center"/>
    </xf>
    <xf numFmtId="38" fontId="16" fillId="0" borderId="31" xfId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92" fontId="16" fillId="0" borderId="1" xfId="0" applyNumberFormat="1" applyFont="1" applyFill="1" applyBorder="1" applyAlignment="1">
      <alignment horizontal="right" vertical="center"/>
    </xf>
    <xf numFmtId="192" fontId="16" fillId="0" borderId="8" xfId="0" applyNumberFormat="1" applyFont="1" applyFill="1" applyBorder="1" applyAlignment="1">
      <alignment horizontal="right" vertical="center"/>
    </xf>
    <xf numFmtId="192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38" fontId="16" fillId="0" borderId="0" xfId="2" applyFont="1" applyFill="1" applyBorder="1" applyAlignment="1">
      <alignment horizontal="right" vertical="center"/>
    </xf>
    <xf numFmtId="192" fontId="16" fillId="0" borderId="8" xfId="0" applyNumberFormat="1" applyFont="1" applyFill="1" applyBorder="1" applyAlignment="1">
      <alignment horizontal="right" vertical="center" indent="3"/>
    </xf>
    <xf numFmtId="192" fontId="16" fillId="0" borderId="2" xfId="0" applyNumberFormat="1" applyFont="1" applyFill="1" applyBorder="1" applyAlignment="1">
      <alignment horizontal="right" vertical="center" indent="3"/>
    </xf>
    <xf numFmtId="192" fontId="16" fillId="0" borderId="1" xfId="0" applyNumberFormat="1" applyFont="1" applyFill="1" applyBorder="1" applyAlignment="1">
      <alignment horizontal="right" vertical="center" indent="3"/>
    </xf>
    <xf numFmtId="0" fontId="15" fillId="0" borderId="4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38" fontId="18" fillId="0" borderId="2" xfId="2" applyFont="1" applyFill="1" applyBorder="1" applyAlignment="1">
      <alignment horizontal="right" vertical="center"/>
    </xf>
    <xf numFmtId="38" fontId="18" fillId="0" borderId="1" xfId="2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right" vertical="center"/>
    </xf>
    <xf numFmtId="38" fontId="16" fillId="0" borderId="8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38" fontId="16" fillId="0" borderId="1" xfId="2" applyFont="1" applyFill="1" applyBorder="1" applyAlignment="1">
      <alignment horizontal="right" vertical="center"/>
    </xf>
    <xf numFmtId="192" fontId="16" fillId="0" borderId="2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/>
    </xf>
    <xf numFmtId="0" fontId="13" fillId="0" borderId="2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distributed" vertical="center"/>
    </xf>
    <xf numFmtId="0" fontId="13" fillId="0" borderId="5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192" fontId="18" fillId="0" borderId="32" xfId="0" applyNumberFormat="1" applyFont="1" applyFill="1" applyBorder="1" applyAlignment="1">
      <alignment horizontal="right" vertical="center" indent="3"/>
    </xf>
    <xf numFmtId="192" fontId="18" fillId="0" borderId="33" xfId="0" applyNumberFormat="1" applyFont="1" applyFill="1" applyBorder="1" applyAlignment="1">
      <alignment horizontal="right" vertical="center" indent="3"/>
    </xf>
    <xf numFmtId="192" fontId="18" fillId="0" borderId="34" xfId="0" applyNumberFormat="1" applyFont="1" applyFill="1" applyBorder="1" applyAlignment="1">
      <alignment horizontal="right" vertical="center" indent="3"/>
    </xf>
    <xf numFmtId="192" fontId="18" fillId="0" borderId="1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192" fontId="18" fillId="0" borderId="8" xfId="0" applyNumberFormat="1" applyFont="1" applyFill="1" applyBorder="1" applyAlignment="1">
      <alignment horizontal="right" vertical="center" indent="3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13" fillId="0" borderId="24" xfId="0" applyFont="1" applyFill="1" applyBorder="1" applyAlignment="1">
      <alignment horizontal="center"/>
    </xf>
    <xf numFmtId="192" fontId="18" fillId="0" borderId="0" xfId="0" applyNumberFormat="1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distributed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6:P34"/>
  <sheetViews>
    <sheetView showGridLines="0" tabSelected="1" zoomScaleNormal="100" workbookViewId="0">
      <selection activeCell="A4" sqref="A4"/>
    </sheetView>
  </sheetViews>
  <sheetFormatPr defaultColWidth="5.625" defaultRowHeight="20.100000000000001" customHeight="1"/>
  <cols>
    <col min="1" max="1" width="4.625" style="6" customWidth="1"/>
    <col min="2" max="16384" width="5.625" style="6"/>
  </cols>
  <sheetData>
    <row r="6" spans="2:16" ht="20.100000000000001" customHeight="1">
      <c r="B6" s="194" t="s">
        <v>1</v>
      </c>
      <c r="C6" s="195"/>
      <c r="D6" s="199" t="s">
        <v>11</v>
      </c>
      <c r="E6" s="200"/>
      <c r="F6" s="200"/>
      <c r="G6" s="200"/>
      <c r="H6" s="200"/>
      <c r="I6" s="200"/>
      <c r="J6" s="200"/>
      <c r="K6" s="200"/>
      <c r="L6" s="200"/>
      <c r="M6" s="200"/>
      <c r="N6" s="5"/>
      <c r="O6" s="5"/>
      <c r="P6" s="5"/>
    </row>
    <row r="7" spans="2:16" ht="20.100000000000001" customHeight="1">
      <c r="B7" s="195"/>
      <c r="C7" s="195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5"/>
      <c r="O7" s="5"/>
      <c r="P7" s="5"/>
    </row>
    <row r="8" spans="2:16" ht="20.100000000000001" customHeight="1">
      <c r="D8" s="7"/>
    </row>
    <row r="9" spans="2:16" ht="20.100000000000001" customHeight="1">
      <c r="D9" s="7"/>
    </row>
    <row r="11" spans="2:16" ht="20.100000000000001" customHeight="1">
      <c r="D11" s="198" t="s">
        <v>146</v>
      </c>
      <c r="E11" s="195"/>
      <c r="F11" s="196" t="s">
        <v>2</v>
      </c>
      <c r="G11" s="197"/>
      <c r="H11" s="197"/>
      <c r="I11" s="197"/>
      <c r="J11" s="197"/>
      <c r="K11" s="197"/>
      <c r="L11" s="197"/>
      <c r="M11" s="5"/>
      <c r="N11" s="5"/>
      <c r="O11" s="5"/>
      <c r="P11" s="5"/>
    </row>
    <row r="12" spans="2:16" ht="20.100000000000001" customHeight="1">
      <c r="D12" s="198" t="s">
        <v>147</v>
      </c>
      <c r="E12" s="195"/>
      <c r="F12" s="196" t="s">
        <v>150</v>
      </c>
      <c r="G12" s="197"/>
      <c r="H12" s="197"/>
      <c r="I12" s="197"/>
      <c r="J12" s="197"/>
      <c r="K12" s="197"/>
      <c r="L12" s="197"/>
      <c r="M12" s="197"/>
      <c r="N12" s="5"/>
      <c r="O12" s="5"/>
      <c r="P12" s="5"/>
    </row>
    <row r="13" spans="2:16" ht="20.100000000000001" customHeight="1">
      <c r="D13" s="198" t="s">
        <v>211</v>
      </c>
      <c r="E13" s="195"/>
      <c r="F13" s="196" t="s">
        <v>151</v>
      </c>
      <c r="G13" s="197"/>
      <c r="H13" s="197"/>
      <c r="I13" s="197"/>
      <c r="J13" s="197"/>
      <c r="K13" s="197"/>
      <c r="L13" s="197"/>
      <c r="M13" s="197"/>
      <c r="N13" s="197"/>
      <c r="O13" s="5"/>
      <c r="P13" s="5"/>
    </row>
    <row r="14" spans="2:16" ht="20.100000000000001" customHeight="1">
      <c r="D14" s="198" t="s">
        <v>212</v>
      </c>
      <c r="E14" s="195"/>
      <c r="F14" s="196" t="s">
        <v>7</v>
      </c>
      <c r="G14" s="197"/>
      <c r="H14" s="197"/>
      <c r="I14" s="197"/>
      <c r="J14" s="5"/>
      <c r="K14" s="5"/>
      <c r="L14" s="5"/>
      <c r="M14" s="5"/>
      <c r="N14" s="5"/>
      <c r="O14" s="5"/>
      <c r="P14" s="5"/>
    </row>
    <row r="15" spans="2:16" ht="20.100000000000001" customHeight="1">
      <c r="D15" s="198" t="s">
        <v>213</v>
      </c>
      <c r="E15" s="195"/>
      <c r="F15" s="196" t="s">
        <v>8</v>
      </c>
      <c r="G15" s="197"/>
      <c r="H15" s="197"/>
      <c r="I15" s="197"/>
      <c r="J15" s="5"/>
      <c r="K15" s="5"/>
      <c r="L15" s="5"/>
      <c r="M15" s="5"/>
      <c r="N15" s="5"/>
      <c r="O15" s="5"/>
      <c r="P15" s="5"/>
    </row>
    <row r="16" spans="2:16" ht="20.100000000000001" customHeight="1">
      <c r="D16" s="198" t="s">
        <v>214</v>
      </c>
      <c r="E16" s="195"/>
      <c r="F16" s="196" t="s">
        <v>116</v>
      </c>
      <c r="G16" s="197"/>
      <c r="H16" s="197"/>
      <c r="I16" s="197"/>
      <c r="J16" s="197"/>
      <c r="K16" s="197"/>
      <c r="L16" s="197"/>
      <c r="M16" s="5"/>
      <c r="N16" s="5"/>
      <c r="O16" s="5"/>
      <c r="P16" s="5"/>
    </row>
    <row r="17" spans="4:16" ht="20.100000000000001" customHeight="1">
      <c r="D17" s="198" t="s">
        <v>215</v>
      </c>
      <c r="E17" s="195"/>
      <c r="F17" s="196" t="s">
        <v>9</v>
      </c>
      <c r="G17" s="197"/>
      <c r="H17" s="197"/>
      <c r="I17" s="197"/>
      <c r="J17" s="5"/>
      <c r="K17" s="5"/>
      <c r="L17" s="5"/>
      <c r="M17" s="5"/>
      <c r="N17" s="5"/>
      <c r="O17" s="5"/>
      <c r="P17" s="5"/>
    </row>
    <row r="18" spans="4:16" ht="20.100000000000001" customHeight="1">
      <c r="D18" s="198" t="s">
        <v>216</v>
      </c>
      <c r="E18" s="195"/>
      <c r="F18" s="196" t="s">
        <v>152</v>
      </c>
      <c r="G18" s="197"/>
      <c r="H18" s="197"/>
      <c r="I18" s="197"/>
      <c r="J18" s="197"/>
      <c r="K18" s="197"/>
      <c r="L18" s="197"/>
      <c r="M18" s="5"/>
      <c r="N18" s="5"/>
      <c r="O18" s="5"/>
      <c r="P18" s="5"/>
    </row>
    <row r="19" spans="4:16" ht="20.100000000000001" customHeight="1">
      <c r="D19" s="198" t="s">
        <v>217</v>
      </c>
      <c r="E19" s="195"/>
      <c r="F19" s="196" t="s">
        <v>3</v>
      </c>
      <c r="G19" s="197"/>
      <c r="H19" s="197"/>
      <c r="I19" s="197"/>
      <c r="J19" s="197"/>
      <c r="K19" s="197"/>
      <c r="L19" s="197"/>
      <c r="M19" s="5"/>
      <c r="N19" s="5"/>
      <c r="O19" s="5"/>
      <c r="P19" s="5"/>
    </row>
    <row r="20" spans="4:16" ht="20.100000000000001" customHeight="1">
      <c r="D20" s="198" t="s">
        <v>218</v>
      </c>
      <c r="E20" s="195"/>
      <c r="F20" s="196" t="s">
        <v>4</v>
      </c>
      <c r="G20" s="197"/>
      <c r="H20" s="197"/>
      <c r="I20" s="197"/>
      <c r="J20" s="197"/>
      <c r="K20" s="197"/>
      <c r="L20" s="5"/>
      <c r="M20" s="5"/>
      <c r="N20" s="5"/>
      <c r="O20" s="5"/>
      <c r="P20" s="5"/>
    </row>
    <row r="21" spans="4:16" ht="20.100000000000001" customHeight="1">
      <c r="D21" s="198" t="s">
        <v>219</v>
      </c>
      <c r="E21" s="195"/>
      <c r="F21" s="196" t="s">
        <v>10</v>
      </c>
      <c r="G21" s="197"/>
      <c r="H21" s="197"/>
      <c r="I21" s="197"/>
      <c r="J21" s="5"/>
      <c r="K21" s="5"/>
      <c r="L21" s="5"/>
      <c r="M21" s="5"/>
      <c r="N21" s="5"/>
      <c r="O21" s="5"/>
    </row>
    <row r="22" spans="4:16" ht="20.100000000000001" customHeight="1">
      <c r="D22" s="198" t="s">
        <v>220</v>
      </c>
      <c r="E22" s="195"/>
      <c r="F22" s="196" t="s">
        <v>5</v>
      </c>
      <c r="G22" s="197"/>
      <c r="H22" s="197"/>
      <c r="I22" s="197"/>
      <c r="J22" s="197"/>
      <c r="K22" s="197"/>
      <c r="L22" s="197"/>
      <c r="M22" s="5"/>
      <c r="N22" s="5"/>
      <c r="O22" s="5"/>
    </row>
    <row r="23" spans="4:16" ht="20.100000000000001" customHeight="1">
      <c r="D23" s="198" t="s">
        <v>221</v>
      </c>
      <c r="E23" s="195"/>
      <c r="F23" s="196" t="s">
        <v>6</v>
      </c>
      <c r="G23" s="197"/>
      <c r="H23" s="197"/>
      <c r="I23" s="197"/>
      <c r="J23" s="197"/>
      <c r="K23" s="5"/>
      <c r="L23" s="5"/>
      <c r="M23" s="5"/>
      <c r="N23" s="5"/>
      <c r="O23" s="5"/>
    </row>
    <row r="24" spans="4:16" ht="20.100000000000001" customHeight="1">
      <c r="D24" s="198"/>
      <c r="E24" s="195"/>
      <c r="F24" s="196"/>
      <c r="G24" s="197"/>
      <c r="H24" s="197"/>
      <c r="I24" s="197"/>
      <c r="J24" s="197"/>
      <c r="K24" s="197"/>
      <c r="L24" s="197"/>
      <c r="M24" s="5"/>
      <c r="N24" s="5"/>
      <c r="O24" s="5"/>
    </row>
    <row r="25" spans="4:16" ht="20.100000000000001" customHeight="1">
      <c r="D25" s="198"/>
      <c r="E25" s="195"/>
      <c r="F25" s="196"/>
      <c r="G25" s="201"/>
      <c r="H25" s="201"/>
      <c r="I25" s="201"/>
      <c r="J25" s="201"/>
      <c r="K25" s="201"/>
      <c r="L25" s="201"/>
      <c r="M25" s="201"/>
      <c r="N25" s="201"/>
      <c r="O25" s="201"/>
    </row>
    <row r="26" spans="4:16" ht="20.100000000000001" customHeight="1">
      <c r="D26" s="198"/>
      <c r="E26" s="195"/>
      <c r="F26" s="196"/>
      <c r="G26" s="201"/>
      <c r="H26" s="201"/>
      <c r="I26" s="201"/>
      <c r="J26" s="201"/>
      <c r="K26" s="201"/>
      <c r="L26" s="201"/>
      <c r="M26" s="201"/>
      <c r="N26" s="201"/>
      <c r="O26" s="201"/>
    </row>
    <row r="27" spans="4:16" ht="20.100000000000001" customHeight="1">
      <c r="D27" s="7"/>
      <c r="G27" s="8"/>
    </row>
    <row r="28" spans="4:16" ht="20.100000000000001" customHeight="1">
      <c r="D28" s="7"/>
      <c r="G28" s="8"/>
    </row>
    <row r="29" spans="4:16" ht="20.100000000000001" customHeight="1">
      <c r="D29" s="7"/>
      <c r="G29" s="8"/>
    </row>
    <row r="30" spans="4:16" ht="20.100000000000001" customHeight="1">
      <c r="D30" s="7"/>
      <c r="G30" s="8"/>
    </row>
    <row r="31" spans="4:16" ht="20.100000000000001" customHeight="1">
      <c r="D31" s="7"/>
      <c r="G31" s="8"/>
    </row>
    <row r="32" spans="4:16" ht="20.100000000000001" customHeight="1">
      <c r="D32" s="7"/>
      <c r="G32" s="8"/>
    </row>
    <row r="33" spans="4:7" ht="20.100000000000001" customHeight="1">
      <c r="D33" s="7"/>
      <c r="G33" s="8"/>
    </row>
    <row r="34" spans="4:7" ht="20.100000000000001" customHeight="1">
      <c r="D34" s="7"/>
    </row>
  </sheetData>
  <mergeCells count="34">
    <mergeCell ref="D21:E21"/>
    <mergeCell ref="D22:E22"/>
    <mergeCell ref="D25:E25"/>
    <mergeCell ref="F25:O25"/>
    <mergeCell ref="F21:I21"/>
    <mergeCell ref="F22:L22"/>
    <mergeCell ref="D23:E23"/>
    <mergeCell ref="D12:E12"/>
    <mergeCell ref="D19:E19"/>
    <mergeCell ref="D20:E20"/>
    <mergeCell ref="D26:E26"/>
    <mergeCell ref="D24:E24"/>
    <mergeCell ref="F23:J23"/>
    <mergeCell ref="D18:E18"/>
    <mergeCell ref="F26:O26"/>
    <mergeCell ref="F24:L24"/>
    <mergeCell ref="F20:K20"/>
    <mergeCell ref="F14:I14"/>
    <mergeCell ref="F15:I15"/>
    <mergeCell ref="F16:L16"/>
    <mergeCell ref="F18:L18"/>
    <mergeCell ref="F19:L19"/>
    <mergeCell ref="D15:E15"/>
    <mergeCell ref="D16:E16"/>
    <mergeCell ref="B6:C7"/>
    <mergeCell ref="F11:L11"/>
    <mergeCell ref="F12:M12"/>
    <mergeCell ref="F17:I17"/>
    <mergeCell ref="F13:N13"/>
    <mergeCell ref="D14:E14"/>
    <mergeCell ref="D17:E17"/>
    <mergeCell ref="D11:E11"/>
    <mergeCell ref="D13:E13"/>
    <mergeCell ref="D6:M7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37" orientation="portrait" useFirstPageNumber="1" r:id="rId1"/>
  <headerFooter scaleWithDoc="0" alignWithMargins="0">
    <oddFooter>&amp;C&amp;P</oddFooter>
  </headerFooter>
  <colBreaks count="1" manualBreakCount="1">
    <brk id="14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55"/>
  <sheetViews>
    <sheetView showGridLines="0" tabSelected="1" topLeftCell="F1" zoomScale="80" zoomScaleNormal="80" workbookViewId="0">
      <selection activeCell="A4" sqref="A4"/>
    </sheetView>
  </sheetViews>
  <sheetFormatPr defaultColWidth="3.625" defaultRowHeight="20.100000000000001" customHeight="1"/>
  <cols>
    <col min="1" max="1" width="0.125" style="2" customWidth="1"/>
    <col min="2" max="4" width="3.625" style="2"/>
    <col min="5" max="5" width="8.125" style="2" customWidth="1"/>
    <col min="6" max="17" width="3.625" style="2"/>
    <col min="18" max="18" width="3.625" style="2" customWidth="1"/>
    <col min="19" max="25" width="3.625" style="2"/>
    <col min="26" max="26" width="3.875" style="2" customWidth="1"/>
    <col min="27" max="27" width="3.875" style="77" customWidth="1"/>
    <col min="28" max="28" width="4.25" style="78" customWidth="1"/>
    <col min="29" max="29" width="3.125" style="2" customWidth="1"/>
    <col min="30" max="30" width="3.625" style="2" customWidth="1"/>
    <col min="65" max="16384" width="3.625" style="2"/>
  </cols>
  <sheetData>
    <row r="1" spans="1:64" ht="30" customHeight="1">
      <c r="B1" s="218" t="s">
        <v>18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76"/>
    </row>
    <row r="2" spans="1:64" ht="27" customHeight="1">
      <c r="A2" s="229" t="s">
        <v>148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</row>
    <row r="3" spans="1:64" ht="24.75" customHeight="1" thickBot="1">
      <c r="V3" s="216"/>
      <c r="W3" s="217"/>
      <c r="X3" s="217"/>
      <c r="Y3" s="217"/>
    </row>
    <row r="4" spans="1:64" ht="30" customHeight="1">
      <c r="A4" s="219" t="s">
        <v>19</v>
      </c>
      <c r="B4" s="219"/>
      <c r="C4" s="219"/>
      <c r="D4" s="219"/>
      <c r="E4" s="220"/>
      <c r="F4" s="207" t="s">
        <v>248</v>
      </c>
      <c r="G4" s="208"/>
      <c r="H4" s="208"/>
      <c r="I4" s="208"/>
      <c r="J4" s="223"/>
      <c r="K4" s="207" t="s">
        <v>250</v>
      </c>
      <c r="L4" s="208"/>
      <c r="M4" s="208"/>
      <c r="N4" s="208"/>
      <c r="O4" s="223"/>
      <c r="P4" s="207" t="s">
        <v>257</v>
      </c>
      <c r="Q4" s="208"/>
      <c r="R4" s="208"/>
      <c r="S4" s="208"/>
      <c r="T4" s="208"/>
      <c r="U4" s="207" t="s">
        <v>263</v>
      </c>
      <c r="V4" s="208"/>
      <c r="W4" s="208"/>
      <c r="X4" s="208"/>
      <c r="Y4" s="208"/>
      <c r="Z4" s="207" t="s">
        <v>283</v>
      </c>
      <c r="AA4" s="208"/>
      <c r="AB4" s="208"/>
      <c r="AC4" s="208"/>
      <c r="AD4" s="208"/>
    </row>
    <row r="5" spans="1:64" ht="30" customHeight="1">
      <c r="A5" s="221"/>
      <c r="B5" s="221"/>
      <c r="C5" s="221"/>
      <c r="D5" s="221"/>
      <c r="E5" s="222"/>
      <c r="F5" s="210" t="s">
        <v>20</v>
      </c>
      <c r="G5" s="225"/>
      <c r="H5" s="210" t="s">
        <v>21</v>
      </c>
      <c r="I5" s="224"/>
      <c r="J5" s="225"/>
      <c r="K5" s="210" t="s">
        <v>20</v>
      </c>
      <c r="L5" s="225"/>
      <c r="M5" s="210" t="s">
        <v>21</v>
      </c>
      <c r="N5" s="224"/>
      <c r="O5" s="225"/>
      <c r="P5" s="209" t="s">
        <v>20</v>
      </c>
      <c r="Q5" s="209"/>
      <c r="R5" s="209" t="s">
        <v>21</v>
      </c>
      <c r="S5" s="209"/>
      <c r="T5" s="210"/>
      <c r="U5" s="209" t="s">
        <v>20</v>
      </c>
      <c r="V5" s="209"/>
      <c r="W5" s="209" t="s">
        <v>21</v>
      </c>
      <c r="X5" s="209"/>
      <c r="Y5" s="210"/>
      <c r="Z5" s="209" t="s">
        <v>20</v>
      </c>
      <c r="AA5" s="209"/>
      <c r="AB5" s="209" t="s">
        <v>21</v>
      </c>
      <c r="AC5" s="209"/>
      <c r="AD5" s="210"/>
    </row>
    <row r="6" spans="1:64" ht="30" customHeight="1">
      <c r="B6" s="1"/>
      <c r="C6" s="1"/>
      <c r="D6" s="1"/>
      <c r="E6" s="82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</row>
    <row r="7" spans="1:64" s="83" customFormat="1" ht="30" customHeight="1">
      <c r="A7" s="212" t="s">
        <v>179</v>
      </c>
      <c r="B7" s="212"/>
      <c r="C7" s="212"/>
      <c r="D7" s="212"/>
      <c r="E7" s="213"/>
      <c r="F7" s="206">
        <f>SUM(F9,F15,F19,F23,F27,)</f>
        <v>64</v>
      </c>
      <c r="G7" s="206"/>
      <c r="H7" s="206">
        <f>SUM(H9,H15,H19,H23,H27)</f>
        <v>21568</v>
      </c>
      <c r="I7" s="206"/>
      <c r="J7" s="206"/>
      <c r="K7" s="206">
        <v>62</v>
      </c>
      <c r="L7" s="206"/>
      <c r="M7" s="206">
        <f>M9+M15+M19+M23+M27</f>
        <v>21448</v>
      </c>
      <c r="N7" s="206"/>
      <c r="O7" s="211"/>
      <c r="P7" s="206">
        <v>62</v>
      </c>
      <c r="Q7" s="206"/>
      <c r="R7" s="206">
        <f>R9+R15+R19+R23+R27</f>
        <v>21280</v>
      </c>
      <c r="S7" s="206"/>
      <c r="T7" s="211"/>
      <c r="U7" s="206">
        <v>63</v>
      </c>
      <c r="V7" s="206"/>
      <c r="W7" s="206">
        <f>W9+W15+W19+W23+W27+W13</f>
        <v>21295</v>
      </c>
      <c r="X7" s="206"/>
      <c r="Y7" s="211"/>
      <c r="Z7" s="206">
        <v>61</v>
      </c>
      <c r="AA7" s="206"/>
      <c r="AB7" s="206">
        <f>AB9+AB13+AB15+AB19+AB23+AB27</f>
        <v>21280</v>
      </c>
      <c r="AC7" s="206"/>
      <c r="AD7" s="211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 ht="30" customHeight="1">
      <c r="B8" s="1"/>
      <c r="C8" s="1"/>
      <c r="D8" s="1"/>
      <c r="E8" s="82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</row>
    <row r="9" spans="1:64" s="83" customFormat="1" ht="30" customHeight="1">
      <c r="B9" s="204" t="s">
        <v>144</v>
      </c>
      <c r="C9" s="204"/>
      <c r="D9" s="204"/>
      <c r="E9" s="205"/>
      <c r="F9" s="206">
        <f>SUM(F10:G11)</f>
        <v>22</v>
      </c>
      <c r="G9" s="206"/>
      <c r="H9" s="206">
        <f>SUM(H10:J11)</f>
        <v>1300</v>
      </c>
      <c r="I9" s="206"/>
      <c r="J9" s="206"/>
      <c r="K9" s="206">
        <f>SUM(K10:L11)</f>
        <v>22</v>
      </c>
      <c r="L9" s="206"/>
      <c r="M9" s="206">
        <v>1267</v>
      </c>
      <c r="N9" s="206"/>
      <c r="O9" s="206"/>
      <c r="P9" s="206">
        <v>22</v>
      </c>
      <c r="Q9" s="206"/>
      <c r="R9" s="206">
        <f>SUM(R10:T11)</f>
        <v>1267</v>
      </c>
      <c r="S9" s="206"/>
      <c r="T9" s="206"/>
      <c r="U9" s="206">
        <v>21</v>
      </c>
      <c r="V9" s="206"/>
      <c r="W9" s="206">
        <f>SUM(W10:Y11)</f>
        <v>1061</v>
      </c>
      <c r="X9" s="206"/>
      <c r="Y9" s="206"/>
      <c r="Z9" s="206">
        <v>20</v>
      </c>
      <c r="AA9" s="206"/>
      <c r="AB9" s="206">
        <f>SUM(AB10:AD11)</f>
        <v>1087</v>
      </c>
      <c r="AC9" s="206"/>
      <c r="AD9" s="206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 ht="30" customHeight="1">
      <c r="B10" s="1"/>
      <c r="C10" s="214" t="s">
        <v>22</v>
      </c>
      <c r="D10" s="214"/>
      <c r="E10" s="215"/>
      <c r="F10" s="202">
        <v>15</v>
      </c>
      <c r="G10" s="202"/>
      <c r="H10" s="202">
        <v>478</v>
      </c>
      <c r="I10" s="202"/>
      <c r="J10" s="202"/>
      <c r="K10" s="202">
        <v>15</v>
      </c>
      <c r="L10" s="202"/>
      <c r="M10" s="202">
        <v>480</v>
      </c>
      <c r="N10" s="202"/>
      <c r="O10" s="202"/>
      <c r="P10" s="202">
        <v>15</v>
      </c>
      <c r="Q10" s="202"/>
      <c r="R10" s="202">
        <v>501</v>
      </c>
      <c r="S10" s="202"/>
      <c r="T10" s="202"/>
      <c r="U10" s="202">
        <v>15</v>
      </c>
      <c r="V10" s="202"/>
      <c r="W10" s="202">
        <v>472</v>
      </c>
      <c r="X10" s="202"/>
      <c r="Y10" s="202"/>
      <c r="Z10" s="202">
        <v>14</v>
      </c>
      <c r="AA10" s="202"/>
      <c r="AB10" s="202">
        <v>508</v>
      </c>
      <c r="AC10" s="202"/>
      <c r="AD10" s="202"/>
    </row>
    <row r="11" spans="1:64" ht="30" customHeight="1">
      <c r="B11" s="1"/>
      <c r="C11" s="214" t="s">
        <v>23</v>
      </c>
      <c r="D11" s="214"/>
      <c r="E11" s="215"/>
      <c r="F11" s="202">
        <v>7</v>
      </c>
      <c r="G11" s="202"/>
      <c r="H11" s="202">
        <v>822</v>
      </c>
      <c r="I11" s="202"/>
      <c r="J11" s="202"/>
      <c r="K11" s="202">
        <v>7</v>
      </c>
      <c r="L11" s="202"/>
      <c r="M11" s="202">
        <v>787</v>
      </c>
      <c r="N11" s="202"/>
      <c r="O11" s="202"/>
      <c r="P11" s="202">
        <v>7</v>
      </c>
      <c r="Q11" s="202"/>
      <c r="R11" s="202">
        <v>766</v>
      </c>
      <c r="S11" s="202"/>
      <c r="T11" s="202"/>
      <c r="U11" s="202">
        <v>6</v>
      </c>
      <c r="V11" s="202"/>
      <c r="W11" s="202">
        <v>589</v>
      </c>
      <c r="X11" s="202"/>
      <c r="Y11" s="202"/>
      <c r="Z11" s="202">
        <v>6</v>
      </c>
      <c r="AA11" s="202"/>
      <c r="AB11" s="202">
        <v>579</v>
      </c>
      <c r="AC11" s="202"/>
      <c r="AD11" s="202"/>
    </row>
    <row r="12" spans="1:64" ht="18" customHeight="1">
      <c r="B12" s="1"/>
      <c r="C12" s="1"/>
      <c r="D12" s="1"/>
      <c r="E12" s="82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</row>
    <row r="13" spans="1:64" s="83" customFormat="1" ht="39.75" customHeight="1">
      <c r="B13" s="203" t="s">
        <v>275</v>
      </c>
      <c r="C13" s="204"/>
      <c r="D13" s="204"/>
      <c r="E13" s="205"/>
      <c r="F13" s="206" t="s">
        <v>103</v>
      </c>
      <c r="G13" s="206"/>
      <c r="H13" s="206" t="s">
        <v>103</v>
      </c>
      <c r="I13" s="206"/>
      <c r="J13" s="206"/>
      <c r="K13" s="206" t="s">
        <v>103</v>
      </c>
      <c r="L13" s="206"/>
      <c r="M13" s="206" t="s">
        <v>103</v>
      </c>
      <c r="N13" s="206"/>
      <c r="O13" s="206"/>
      <c r="P13" s="206" t="s">
        <v>103</v>
      </c>
      <c r="Q13" s="206"/>
      <c r="R13" s="206" t="s">
        <v>276</v>
      </c>
      <c r="S13" s="206"/>
      <c r="T13" s="206"/>
      <c r="U13" s="206">
        <v>1</v>
      </c>
      <c r="V13" s="206"/>
      <c r="W13" s="206">
        <v>170</v>
      </c>
      <c r="X13" s="206"/>
      <c r="Y13" s="206"/>
      <c r="Z13" s="206">
        <v>1</v>
      </c>
      <c r="AA13" s="206"/>
      <c r="AB13" s="206">
        <v>166</v>
      </c>
      <c r="AC13" s="206"/>
      <c r="AD13" s="206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ht="30" customHeight="1">
      <c r="B14" s="1"/>
      <c r="C14" s="1"/>
      <c r="D14" s="1"/>
      <c r="E14" s="82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</row>
    <row r="15" spans="1:64" s="83" customFormat="1" ht="30" customHeight="1">
      <c r="B15" s="204" t="s">
        <v>24</v>
      </c>
      <c r="C15" s="204"/>
      <c r="D15" s="204"/>
      <c r="E15" s="205"/>
      <c r="F15" s="206">
        <f>SUM(F16:G17)</f>
        <v>18</v>
      </c>
      <c r="G15" s="206"/>
      <c r="H15" s="206">
        <f>SUM(H16:J17)</f>
        <v>5767</v>
      </c>
      <c r="I15" s="206"/>
      <c r="J15" s="206"/>
      <c r="K15" s="206">
        <v>17</v>
      </c>
      <c r="L15" s="206"/>
      <c r="M15" s="206">
        <f>SUM(M16:O17)</f>
        <v>5729</v>
      </c>
      <c r="N15" s="206"/>
      <c r="O15" s="206"/>
      <c r="P15" s="206">
        <v>17</v>
      </c>
      <c r="Q15" s="206"/>
      <c r="R15" s="206">
        <f>SUM(R16:T17)</f>
        <v>5627</v>
      </c>
      <c r="S15" s="206"/>
      <c r="T15" s="206"/>
      <c r="U15" s="206">
        <v>17</v>
      </c>
      <c r="V15" s="206"/>
      <c r="W15" s="206">
        <f>SUM(W16:Y17)</f>
        <v>5574</v>
      </c>
      <c r="X15" s="206"/>
      <c r="Y15" s="206"/>
      <c r="Z15" s="206">
        <v>16</v>
      </c>
      <c r="AA15" s="206"/>
      <c r="AB15" s="206">
        <f>SUM(AB16:AD17)</f>
        <v>5562</v>
      </c>
      <c r="AC15" s="206"/>
      <c r="AD15" s="206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30" customHeight="1">
      <c r="B16" s="1"/>
      <c r="C16" s="214" t="s">
        <v>22</v>
      </c>
      <c r="D16" s="214"/>
      <c r="E16" s="215"/>
      <c r="F16" s="202">
        <v>17</v>
      </c>
      <c r="G16" s="202"/>
      <c r="H16" s="202">
        <v>5432</v>
      </c>
      <c r="I16" s="202"/>
      <c r="J16" s="202"/>
      <c r="K16" s="202">
        <v>16</v>
      </c>
      <c r="L16" s="202"/>
      <c r="M16" s="202">
        <v>5400</v>
      </c>
      <c r="N16" s="202"/>
      <c r="O16" s="202"/>
      <c r="P16" s="202">
        <v>16</v>
      </c>
      <c r="Q16" s="202"/>
      <c r="R16" s="202">
        <v>5301</v>
      </c>
      <c r="S16" s="202"/>
      <c r="T16" s="202"/>
      <c r="U16" s="202">
        <v>16</v>
      </c>
      <c r="V16" s="202"/>
      <c r="W16" s="202">
        <v>5251</v>
      </c>
      <c r="X16" s="202"/>
      <c r="Y16" s="202"/>
      <c r="Z16" s="202">
        <v>15</v>
      </c>
      <c r="AA16" s="202"/>
      <c r="AB16" s="202">
        <v>5240</v>
      </c>
      <c r="AC16" s="202"/>
      <c r="AD16" s="202"/>
    </row>
    <row r="17" spans="1:64" ht="30" customHeight="1">
      <c r="B17" s="1"/>
      <c r="C17" s="214" t="s">
        <v>23</v>
      </c>
      <c r="D17" s="214"/>
      <c r="E17" s="215"/>
      <c r="F17" s="202">
        <v>1</v>
      </c>
      <c r="G17" s="202"/>
      <c r="H17" s="202">
        <v>335</v>
      </c>
      <c r="I17" s="202"/>
      <c r="J17" s="202"/>
      <c r="K17" s="202">
        <v>1</v>
      </c>
      <c r="L17" s="202"/>
      <c r="M17" s="202">
        <v>329</v>
      </c>
      <c r="N17" s="202"/>
      <c r="O17" s="202"/>
      <c r="P17" s="202">
        <v>1</v>
      </c>
      <c r="Q17" s="202"/>
      <c r="R17" s="202">
        <v>326</v>
      </c>
      <c r="S17" s="202"/>
      <c r="T17" s="202"/>
      <c r="U17" s="202">
        <v>1</v>
      </c>
      <c r="V17" s="202"/>
      <c r="W17" s="202">
        <v>323</v>
      </c>
      <c r="X17" s="202"/>
      <c r="Y17" s="202"/>
      <c r="Z17" s="202">
        <v>1</v>
      </c>
      <c r="AA17" s="202"/>
      <c r="AB17" s="202">
        <v>322</v>
      </c>
      <c r="AC17" s="202"/>
      <c r="AD17" s="202"/>
    </row>
    <row r="18" spans="1:64" ht="30" customHeight="1">
      <c r="B18" s="1"/>
      <c r="C18" s="1"/>
      <c r="D18" s="1"/>
      <c r="E18" s="82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</row>
    <row r="19" spans="1:64" s="83" customFormat="1" ht="30" customHeight="1">
      <c r="B19" s="204" t="s">
        <v>25</v>
      </c>
      <c r="C19" s="204"/>
      <c r="D19" s="204"/>
      <c r="E19" s="205"/>
      <c r="F19" s="206">
        <f>SUM(F20:G21)</f>
        <v>9</v>
      </c>
      <c r="G19" s="206"/>
      <c r="H19" s="206">
        <f>SUM(H20:J21)</f>
        <v>2832</v>
      </c>
      <c r="I19" s="206"/>
      <c r="J19" s="206"/>
      <c r="K19" s="206">
        <v>9</v>
      </c>
      <c r="L19" s="206"/>
      <c r="M19" s="206">
        <f>SUM(M20:O21)</f>
        <v>2868</v>
      </c>
      <c r="N19" s="206"/>
      <c r="O19" s="206"/>
      <c r="P19" s="206">
        <v>9</v>
      </c>
      <c r="Q19" s="206"/>
      <c r="R19" s="206">
        <f>SUM(R20:T21)</f>
        <v>2883</v>
      </c>
      <c r="S19" s="206"/>
      <c r="T19" s="206"/>
      <c r="U19" s="206">
        <v>9</v>
      </c>
      <c r="V19" s="206"/>
      <c r="W19" s="206">
        <f>SUM(W20:Y21)</f>
        <v>2881</v>
      </c>
      <c r="X19" s="206"/>
      <c r="Y19" s="206"/>
      <c r="Z19" s="206">
        <v>9</v>
      </c>
      <c r="AA19" s="206"/>
      <c r="AB19" s="206">
        <f>SUM(AB20:AD21)</f>
        <v>2869</v>
      </c>
      <c r="AC19" s="206"/>
      <c r="AD19" s="206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64" ht="30" customHeight="1">
      <c r="B20" s="1"/>
      <c r="C20" s="214" t="s">
        <v>22</v>
      </c>
      <c r="D20" s="214"/>
      <c r="E20" s="215"/>
      <c r="F20" s="202">
        <v>8</v>
      </c>
      <c r="G20" s="202"/>
      <c r="H20" s="202">
        <v>2700</v>
      </c>
      <c r="I20" s="202"/>
      <c r="J20" s="202"/>
      <c r="K20" s="202">
        <v>8</v>
      </c>
      <c r="L20" s="202"/>
      <c r="M20" s="202">
        <v>2753</v>
      </c>
      <c r="N20" s="202"/>
      <c r="O20" s="202"/>
      <c r="P20" s="202">
        <v>8</v>
      </c>
      <c r="Q20" s="202"/>
      <c r="R20" s="202">
        <v>2771</v>
      </c>
      <c r="S20" s="202"/>
      <c r="T20" s="202"/>
      <c r="U20" s="202">
        <v>8</v>
      </c>
      <c r="V20" s="202"/>
      <c r="W20" s="202">
        <v>2751</v>
      </c>
      <c r="X20" s="202"/>
      <c r="Y20" s="202"/>
      <c r="Z20" s="202">
        <v>8</v>
      </c>
      <c r="AA20" s="202"/>
      <c r="AB20" s="202">
        <v>2716</v>
      </c>
      <c r="AC20" s="202"/>
      <c r="AD20" s="202"/>
    </row>
    <row r="21" spans="1:64" ht="30" customHeight="1">
      <c r="B21" s="1"/>
      <c r="C21" s="214" t="s">
        <v>23</v>
      </c>
      <c r="D21" s="214"/>
      <c r="E21" s="215"/>
      <c r="F21" s="202">
        <v>1</v>
      </c>
      <c r="G21" s="202"/>
      <c r="H21" s="202">
        <v>132</v>
      </c>
      <c r="I21" s="202"/>
      <c r="J21" s="202"/>
      <c r="K21" s="202">
        <v>1</v>
      </c>
      <c r="L21" s="202"/>
      <c r="M21" s="202">
        <v>115</v>
      </c>
      <c r="N21" s="202"/>
      <c r="O21" s="202"/>
      <c r="P21" s="202">
        <v>1</v>
      </c>
      <c r="Q21" s="202"/>
      <c r="R21" s="202">
        <v>112</v>
      </c>
      <c r="S21" s="202"/>
      <c r="T21" s="202"/>
      <c r="U21" s="202">
        <v>1</v>
      </c>
      <c r="V21" s="202"/>
      <c r="W21" s="202">
        <v>130</v>
      </c>
      <c r="X21" s="202"/>
      <c r="Y21" s="202"/>
      <c r="Z21" s="202">
        <v>1</v>
      </c>
      <c r="AA21" s="202"/>
      <c r="AB21" s="202">
        <v>153</v>
      </c>
      <c r="AC21" s="202"/>
      <c r="AD21" s="202"/>
    </row>
    <row r="22" spans="1:64" ht="30" customHeight="1">
      <c r="B22" s="1"/>
      <c r="C22" s="1"/>
      <c r="D22" s="1"/>
      <c r="E22" s="82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</row>
    <row r="23" spans="1:64" s="83" customFormat="1" ht="30" customHeight="1">
      <c r="B23" s="204" t="s">
        <v>26</v>
      </c>
      <c r="C23" s="204"/>
      <c r="D23" s="204"/>
      <c r="E23" s="205"/>
      <c r="F23" s="206">
        <f>SUM(F24:G25)</f>
        <v>11</v>
      </c>
      <c r="G23" s="206"/>
      <c r="H23" s="206">
        <f>SUM(H24:J25)</f>
        <v>2964</v>
      </c>
      <c r="I23" s="206"/>
      <c r="J23" s="206"/>
      <c r="K23" s="206">
        <v>10</v>
      </c>
      <c r="L23" s="206"/>
      <c r="M23" s="206">
        <f>SUM(M24:O25)</f>
        <v>3031</v>
      </c>
      <c r="N23" s="206"/>
      <c r="O23" s="206"/>
      <c r="P23" s="206">
        <v>10</v>
      </c>
      <c r="Q23" s="206"/>
      <c r="R23" s="206">
        <v>3051</v>
      </c>
      <c r="S23" s="206"/>
      <c r="T23" s="206"/>
      <c r="U23" s="206">
        <v>11</v>
      </c>
      <c r="V23" s="206"/>
      <c r="W23" s="206">
        <f>SUM(W24:Y25)</f>
        <v>3049</v>
      </c>
      <c r="X23" s="206"/>
      <c r="Y23" s="206"/>
      <c r="Z23" s="206">
        <v>11</v>
      </c>
      <c r="AA23" s="206"/>
      <c r="AB23" s="206">
        <f>SUM(AB24:AD25)</f>
        <v>3060</v>
      </c>
      <c r="AC23" s="206"/>
      <c r="AD23" s="206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</row>
    <row r="24" spans="1:64" ht="30" customHeight="1">
      <c r="B24" s="1"/>
      <c r="C24" s="214" t="s">
        <v>22</v>
      </c>
      <c r="D24" s="214"/>
      <c r="E24" s="215"/>
      <c r="F24" s="202">
        <v>9</v>
      </c>
      <c r="G24" s="202"/>
      <c r="H24" s="202">
        <v>2062</v>
      </c>
      <c r="I24" s="202"/>
      <c r="J24" s="202"/>
      <c r="K24" s="202">
        <v>8</v>
      </c>
      <c r="L24" s="202"/>
      <c r="M24" s="202">
        <v>2066</v>
      </c>
      <c r="N24" s="202"/>
      <c r="O24" s="202"/>
      <c r="P24" s="202">
        <v>8</v>
      </c>
      <c r="Q24" s="202"/>
      <c r="R24" s="202">
        <v>2008</v>
      </c>
      <c r="S24" s="202"/>
      <c r="T24" s="202"/>
      <c r="U24" s="202">
        <v>9</v>
      </c>
      <c r="V24" s="202"/>
      <c r="W24" s="202">
        <v>1949</v>
      </c>
      <c r="X24" s="202"/>
      <c r="Y24" s="202"/>
      <c r="Z24" s="202">
        <v>9</v>
      </c>
      <c r="AA24" s="202"/>
      <c r="AB24" s="202">
        <v>1910</v>
      </c>
      <c r="AC24" s="202"/>
      <c r="AD24" s="202"/>
    </row>
    <row r="25" spans="1:64" ht="30" customHeight="1">
      <c r="B25" s="1"/>
      <c r="C25" s="214" t="s">
        <v>23</v>
      </c>
      <c r="D25" s="214"/>
      <c r="E25" s="215"/>
      <c r="F25" s="202">
        <v>2</v>
      </c>
      <c r="G25" s="202"/>
      <c r="H25" s="202">
        <v>902</v>
      </c>
      <c r="I25" s="202"/>
      <c r="J25" s="202"/>
      <c r="K25" s="202">
        <v>2</v>
      </c>
      <c r="L25" s="202"/>
      <c r="M25" s="202">
        <v>965</v>
      </c>
      <c r="N25" s="202"/>
      <c r="O25" s="202"/>
      <c r="P25" s="202">
        <v>2</v>
      </c>
      <c r="Q25" s="202"/>
      <c r="R25" s="202">
        <v>1043</v>
      </c>
      <c r="S25" s="202"/>
      <c r="T25" s="202"/>
      <c r="U25" s="202">
        <v>2</v>
      </c>
      <c r="V25" s="202"/>
      <c r="W25" s="202">
        <v>1100</v>
      </c>
      <c r="X25" s="202"/>
      <c r="Y25" s="202"/>
      <c r="Z25" s="202">
        <v>2</v>
      </c>
      <c r="AA25" s="202"/>
      <c r="AB25" s="202">
        <v>1150</v>
      </c>
      <c r="AC25" s="202"/>
      <c r="AD25" s="202"/>
    </row>
    <row r="26" spans="1:64" ht="30" customHeight="1">
      <c r="B26" s="1"/>
      <c r="C26" s="1"/>
      <c r="D26" s="1"/>
      <c r="E26" s="82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</row>
    <row r="27" spans="1:64" s="83" customFormat="1" ht="30" customHeight="1">
      <c r="B27" s="204" t="s">
        <v>27</v>
      </c>
      <c r="C27" s="204"/>
      <c r="D27" s="204"/>
      <c r="E27" s="205"/>
      <c r="F27" s="206">
        <f>SUM(F28:G29)</f>
        <v>4</v>
      </c>
      <c r="G27" s="206"/>
      <c r="H27" s="206">
        <f>SUM(H28:J29)</f>
        <v>8705</v>
      </c>
      <c r="I27" s="206"/>
      <c r="J27" s="206"/>
      <c r="K27" s="206">
        <v>4</v>
      </c>
      <c r="L27" s="206"/>
      <c r="M27" s="206">
        <v>8553</v>
      </c>
      <c r="N27" s="206"/>
      <c r="O27" s="206"/>
      <c r="P27" s="206">
        <v>4</v>
      </c>
      <c r="Q27" s="206"/>
      <c r="R27" s="206">
        <v>8452</v>
      </c>
      <c r="S27" s="206"/>
      <c r="T27" s="206"/>
      <c r="U27" s="206">
        <v>4</v>
      </c>
      <c r="V27" s="206"/>
      <c r="W27" s="206">
        <v>8560</v>
      </c>
      <c r="X27" s="206"/>
      <c r="Y27" s="206"/>
      <c r="Z27" s="206">
        <v>4</v>
      </c>
      <c r="AA27" s="206"/>
      <c r="AB27" s="206">
        <v>8536</v>
      </c>
      <c r="AC27" s="206"/>
      <c r="AD27" s="206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ht="30" customHeight="1">
      <c r="B28" s="1"/>
      <c r="C28" s="214" t="s">
        <v>22</v>
      </c>
      <c r="D28" s="214"/>
      <c r="E28" s="215"/>
      <c r="F28" s="202" t="s">
        <v>103</v>
      </c>
      <c r="G28" s="202"/>
      <c r="H28" s="202" t="s">
        <v>0</v>
      </c>
      <c r="I28" s="202"/>
      <c r="J28" s="202"/>
      <c r="K28" s="202" t="s">
        <v>103</v>
      </c>
      <c r="L28" s="202"/>
      <c r="M28" s="202" t="s">
        <v>0</v>
      </c>
      <c r="N28" s="202"/>
      <c r="O28" s="202"/>
      <c r="P28" s="202" t="s">
        <v>103</v>
      </c>
      <c r="Q28" s="202"/>
      <c r="R28" s="202" t="s">
        <v>0</v>
      </c>
      <c r="S28" s="202"/>
      <c r="T28" s="202"/>
      <c r="U28" s="202" t="s">
        <v>103</v>
      </c>
      <c r="V28" s="202"/>
      <c r="W28" s="202" t="s">
        <v>0</v>
      </c>
      <c r="X28" s="202"/>
      <c r="Y28" s="202"/>
      <c r="Z28" s="202" t="s">
        <v>103</v>
      </c>
      <c r="AA28" s="202"/>
      <c r="AB28" s="202" t="s">
        <v>0</v>
      </c>
      <c r="AC28" s="202"/>
      <c r="AD28" s="202"/>
    </row>
    <row r="29" spans="1:64" ht="30" customHeight="1">
      <c r="B29" s="1"/>
      <c r="C29" s="214" t="s">
        <v>23</v>
      </c>
      <c r="D29" s="214"/>
      <c r="E29" s="215"/>
      <c r="F29" s="202">
        <v>4</v>
      </c>
      <c r="G29" s="202"/>
      <c r="H29" s="202">
        <v>8705</v>
      </c>
      <c r="I29" s="202"/>
      <c r="J29" s="202"/>
      <c r="K29" s="202">
        <v>4</v>
      </c>
      <c r="L29" s="202"/>
      <c r="M29" s="202">
        <v>8553</v>
      </c>
      <c r="N29" s="202"/>
      <c r="O29" s="202"/>
      <c r="P29" s="202">
        <v>4</v>
      </c>
      <c r="Q29" s="202"/>
      <c r="R29" s="202">
        <v>8452</v>
      </c>
      <c r="S29" s="202"/>
      <c r="T29" s="202"/>
      <c r="U29" s="202">
        <v>4</v>
      </c>
      <c r="V29" s="202"/>
      <c r="W29" s="202">
        <v>8560</v>
      </c>
      <c r="X29" s="202"/>
      <c r="Y29" s="202"/>
      <c r="Z29" s="202">
        <v>4</v>
      </c>
      <c r="AA29" s="202"/>
      <c r="AB29" s="202">
        <v>8536</v>
      </c>
      <c r="AC29" s="202"/>
      <c r="AD29" s="202"/>
    </row>
    <row r="30" spans="1:64" ht="30" customHeight="1" thickBot="1">
      <c r="A30" s="85"/>
      <c r="B30" s="85"/>
      <c r="C30" s="85"/>
      <c r="D30" s="85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</row>
    <row r="31" spans="1:64" ht="17.25" customHeight="1">
      <c r="A31" s="88"/>
      <c r="B31" s="4" t="s">
        <v>326</v>
      </c>
      <c r="C31" s="75"/>
      <c r="D31" s="75"/>
      <c r="E31" s="75"/>
      <c r="F31" s="1"/>
      <c r="G31" s="1"/>
      <c r="H31" s="1"/>
      <c r="I31" s="1"/>
      <c r="J31" s="1"/>
      <c r="K31" s="1"/>
      <c r="M31" s="1"/>
      <c r="N31" s="1"/>
      <c r="O31" s="1"/>
      <c r="P31" s="1"/>
      <c r="Q31" s="1"/>
      <c r="R31" s="1"/>
      <c r="S31" s="1"/>
      <c r="T31" s="1"/>
      <c r="U31" s="226"/>
      <c r="V31" s="227"/>
      <c r="W31" s="227"/>
      <c r="X31" s="227"/>
      <c r="Y31" s="228"/>
      <c r="Z31" s="219" t="s">
        <v>259</v>
      </c>
      <c r="AA31" s="219"/>
      <c r="AB31" s="219"/>
      <c r="AC31" s="219"/>
      <c r="AD31" s="219"/>
    </row>
    <row r="32" spans="1:64" ht="17.25" customHeight="1">
      <c r="A32" s="88"/>
      <c r="B32" s="4" t="s">
        <v>332</v>
      </c>
      <c r="D32" s="4"/>
      <c r="E32" s="4"/>
      <c r="F32" s="1"/>
      <c r="G32" s="1"/>
      <c r="H32" s="1"/>
      <c r="I32" s="1"/>
      <c r="J32" s="1"/>
      <c r="K32" s="1"/>
      <c r="M32" s="1"/>
      <c r="N32" s="1"/>
      <c r="O32" s="1"/>
      <c r="P32" s="1"/>
      <c r="Q32" s="1"/>
      <c r="R32" s="1"/>
      <c r="S32" s="1"/>
      <c r="T32" s="1"/>
      <c r="U32" s="89"/>
      <c r="V32" s="90"/>
      <c r="W32" s="90"/>
      <c r="X32" s="90"/>
      <c r="Y32" s="91"/>
      <c r="Z32" s="91"/>
      <c r="AA32" s="91"/>
      <c r="AB32" s="91"/>
      <c r="AC32" s="91"/>
      <c r="AD32" s="80" t="s">
        <v>282</v>
      </c>
    </row>
    <row r="33" spans="1:64" s="92" customFormat="1" ht="15" customHeight="1">
      <c r="A33" s="4"/>
      <c r="B33" s="4" t="s">
        <v>327</v>
      </c>
      <c r="D33" s="4"/>
      <c r="E33" s="4"/>
      <c r="F33" s="4"/>
      <c r="G33" s="4"/>
      <c r="H33" s="4"/>
      <c r="I33" s="4"/>
      <c r="J33" s="4"/>
      <c r="K33" s="4"/>
      <c r="R33" s="88" t="s">
        <v>258</v>
      </c>
      <c r="S33" s="88"/>
      <c r="T33" s="88"/>
      <c r="U33" s="88"/>
      <c r="V33" s="88"/>
      <c r="W33" s="88"/>
      <c r="X33" s="88"/>
      <c r="Y33" s="226" t="s">
        <v>323</v>
      </c>
      <c r="Z33" s="226"/>
      <c r="AA33" s="226"/>
      <c r="AB33" s="226"/>
      <c r="AC33" s="226"/>
      <c r="AD33" s="226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</row>
    <row r="34" spans="1:64" ht="15" customHeight="1">
      <c r="T34" s="217"/>
      <c r="U34" s="217"/>
      <c r="V34" s="217"/>
      <c r="W34" s="217"/>
      <c r="X34" s="217"/>
      <c r="Y34" s="217"/>
    </row>
    <row r="35" spans="1:64" ht="15" customHeight="1">
      <c r="T35" s="81"/>
      <c r="U35" s="81"/>
      <c r="V35" s="81"/>
      <c r="W35" s="81"/>
      <c r="X35" s="81"/>
      <c r="Y35" s="81"/>
    </row>
    <row r="36" spans="1:64" ht="21" customHeight="1"/>
    <row r="37" spans="1:64" ht="21" customHeight="1"/>
    <row r="38" spans="1:64" ht="21" customHeight="1"/>
    <row r="39" spans="1:64" ht="21" customHeight="1"/>
    <row r="40" spans="1:64" ht="21" customHeight="1"/>
    <row r="41" spans="1:64" ht="21" customHeight="1"/>
    <row r="42" spans="1:64" ht="18" customHeight="1"/>
    <row r="43" spans="1:64" ht="21" customHeight="1"/>
    <row r="44" spans="1:64" ht="18" customHeight="1"/>
    <row r="45" spans="1:64" ht="21" customHeight="1"/>
    <row r="46" spans="1:64" ht="18" customHeight="1"/>
    <row r="47" spans="1:64" ht="21" customHeight="1"/>
    <row r="48" spans="1:64" ht="18" customHeight="1"/>
    <row r="49" spans="26:64" ht="21" customHeight="1"/>
    <row r="50" spans="26:64" ht="18" customHeight="1"/>
    <row r="51" spans="26:64" s="83" customFormat="1" ht="21" customHeight="1">
      <c r="Z51" s="3"/>
      <c r="AA51" s="93"/>
      <c r="AB51" s="94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</row>
    <row r="52" spans="26:64" ht="18" customHeight="1"/>
    <row r="53" spans="26:64" ht="18" customHeight="1"/>
    <row r="54" spans="26:64" ht="18" customHeight="1"/>
    <row r="55" spans="26:64" ht="18" customHeight="1"/>
  </sheetData>
  <mergeCells count="210">
    <mergeCell ref="A2:AD2"/>
    <mergeCell ref="U24:V24"/>
    <mergeCell ref="W24:Y24"/>
    <mergeCell ref="U25:V25"/>
    <mergeCell ref="W25:Y25"/>
    <mergeCell ref="Z24:AA24"/>
    <mergeCell ref="AB24:AD24"/>
    <mergeCell ref="W19:Y19"/>
    <mergeCell ref="U20:V20"/>
    <mergeCell ref="W20:Y20"/>
    <mergeCell ref="Y33:AD33"/>
    <mergeCell ref="U27:V27"/>
    <mergeCell ref="W27:Y27"/>
    <mergeCell ref="U28:V28"/>
    <mergeCell ref="W28:Y28"/>
    <mergeCell ref="U29:V29"/>
    <mergeCell ref="W29:Y29"/>
    <mergeCell ref="Z31:AD31"/>
    <mergeCell ref="Z29:AA29"/>
    <mergeCell ref="AB29:AD29"/>
    <mergeCell ref="U21:V21"/>
    <mergeCell ref="W21:Y21"/>
    <mergeCell ref="U23:V23"/>
    <mergeCell ref="W23:Y23"/>
    <mergeCell ref="U10:V10"/>
    <mergeCell ref="W10:Y10"/>
    <mergeCell ref="U11:V11"/>
    <mergeCell ref="W11:Y11"/>
    <mergeCell ref="U13:V13"/>
    <mergeCell ref="W13:Y13"/>
    <mergeCell ref="U5:V5"/>
    <mergeCell ref="W5:Y5"/>
    <mergeCell ref="U7:V7"/>
    <mergeCell ref="W7:Y7"/>
    <mergeCell ref="U9:V9"/>
    <mergeCell ref="W9:Y9"/>
    <mergeCell ref="B27:E27"/>
    <mergeCell ref="P29:Q29"/>
    <mergeCell ref="R29:T29"/>
    <mergeCell ref="F27:G27"/>
    <mergeCell ref="H27:J27"/>
    <mergeCell ref="M27:O27"/>
    <mergeCell ref="P27:Q27"/>
    <mergeCell ref="R27:T27"/>
    <mergeCell ref="K27:L27"/>
    <mergeCell ref="H28:J28"/>
    <mergeCell ref="B15:E15"/>
    <mergeCell ref="C17:E17"/>
    <mergeCell ref="T34:Y34"/>
    <mergeCell ref="U31:Y31"/>
    <mergeCell ref="H29:J29"/>
    <mergeCell ref="M29:O29"/>
    <mergeCell ref="K29:L29"/>
    <mergeCell ref="F29:G29"/>
    <mergeCell ref="C28:E28"/>
    <mergeCell ref="C29:E29"/>
    <mergeCell ref="C21:E21"/>
    <mergeCell ref="B23:E23"/>
    <mergeCell ref="F21:G21"/>
    <mergeCell ref="F20:G20"/>
    <mergeCell ref="C24:E24"/>
    <mergeCell ref="C25:E25"/>
    <mergeCell ref="F28:G28"/>
    <mergeCell ref="K21:L21"/>
    <mergeCell ref="K19:L19"/>
    <mergeCell ref="M28:O28"/>
    <mergeCell ref="M25:O25"/>
    <mergeCell ref="F16:G16"/>
    <mergeCell ref="K25:L25"/>
    <mergeCell ref="F24:G24"/>
    <mergeCell ref="H24:J24"/>
    <mergeCell ref="M24:O24"/>
    <mergeCell ref="C16:E16"/>
    <mergeCell ref="K20:L20"/>
    <mergeCell ref="H20:J20"/>
    <mergeCell ref="B19:E19"/>
    <mergeCell ref="F17:G17"/>
    <mergeCell ref="C20:E20"/>
    <mergeCell ref="H19:J19"/>
    <mergeCell ref="K17:L17"/>
    <mergeCell ref="K28:L28"/>
    <mergeCell ref="H7:J7"/>
    <mergeCell ref="F23:G23"/>
    <mergeCell ref="M21:O21"/>
    <mergeCell ref="F25:G25"/>
    <mergeCell ref="M23:O23"/>
    <mergeCell ref="M15:O15"/>
    <mergeCell ref="K24:L24"/>
    <mergeCell ref="H17:J17"/>
    <mergeCell ref="K16:L16"/>
    <mergeCell ref="H21:J21"/>
    <mergeCell ref="M17:O17"/>
    <mergeCell ref="K15:L15"/>
    <mergeCell ref="M20:O20"/>
    <mergeCell ref="H23:J23"/>
    <mergeCell ref="H9:J9"/>
    <mergeCell ref="H15:J15"/>
    <mergeCell ref="K10:L10"/>
    <mergeCell ref="M19:O19"/>
    <mergeCell ref="K23:L23"/>
    <mergeCell ref="M13:O13"/>
    <mergeCell ref="M10:O10"/>
    <mergeCell ref="M16:O16"/>
    <mergeCell ref="M9:O9"/>
    <mergeCell ref="M11:O11"/>
    <mergeCell ref="K9:L9"/>
    <mergeCell ref="H25:J25"/>
    <mergeCell ref="F5:G5"/>
    <mergeCell ref="H11:J11"/>
    <mergeCell ref="H10:J10"/>
    <mergeCell ref="F11:G11"/>
    <mergeCell ref="F7:G7"/>
    <mergeCell ref="F19:G19"/>
    <mergeCell ref="F10:G10"/>
    <mergeCell ref="H16:J16"/>
    <mergeCell ref="F15:G15"/>
    <mergeCell ref="K4:O4"/>
    <mergeCell ref="M5:O5"/>
    <mergeCell ref="H5:J5"/>
    <mergeCell ref="F4:J4"/>
    <mergeCell ref="K5:L5"/>
    <mergeCell ref="M7:O7"/>
    <mergeCell ref="R10:T10"/>
    <mergeCell ref="V3:Y3"/>
    <mergeCell ref="K11:L11"/>
    <mergeCell ref="K7:L7"/>
    <mergeCell ref="F9:G9"/>
    <mergeCell ref="B1:Y1"/>
    <mergeCell ref="C10:E10"/>
    <mergeCell ref="A4:E5"/>
    <mergeCell ref="B9:E9"/>
    <mergeCell ref="U4:Y4"/>
    <mergeCell ref="A7:E7"/>
    <mergeCell ref="C11:E11"/>
    <mergeCell ref="P4:T4"/>
    <mergeCell ref="P5:Q5"/>
    <mergeCell ref="R5:T5"/>
    <mergeCell ref="P7:Q7"/>
    <mergeCell ref="R7:T7"/>
    <mergeCell ref="P9:Q9"/>
    <mergeCell ref="R9:T9"/>
    <mergeCell ref="P10:Q10"/>
    <mergeCell ref="P20:Q20"/>
    <mergeCell ref="R20:T20"/>
    <mergeCell ref="P11:Q11"/>
    <mergeCell ref="R11:T11"/>
    <mergeCell ref="P15:Q15"/>
    <mergeCell ref="R15:T15"/>
    <mergeCell ref="P16:Q16"/>
    <mergeCell ref="R16:T16"/>
    <mergeCell ref="P17:Q17"/>
    <mergeCell ref="R17:T17"/>
    <mergeCell ref="P21:Q21"/>
    <mergeCell ref="R21:T21"/>
    <mergeCell ref="P23:Q23"/>
    <mergeCell ref="R23:T23"/>
    <mergeCell ref="P28:Q28"/>
    <mergeCell ref="R28:T28"/>
    <mergeCell ref="P24:Q24"/>
    <mergeCell ref="R24:T24"/>
    <mergeCell ref="P25:Q25"/>
    <mergeCell ref="R25:T25"/>
    <mergeCell ref="Z4:AD4"/>
    <mergeCell ref="Z5:AA5"/>
    <mergeCell ref="AB5:AD5"/>
    <mergeCell ref="Z7:AA7"/>
    <mergeCell ref="AB7:AD7"/>
    <mergeCell ref="Z9:AA9"/>
    <mergeCell ref="AB9:AD9"/>
    <mergeCell ref="Z10:AA10"/>
    <mergeCell ref="AB10:AD10"/>
    <mergeCell ref="Z11:AA11"/>
    <mergeCell ref="AB11:AD11"/>
    <mergeCell ref="Z15:AA15"/>
    <mergeCell ref="AB15:AD15"/>
    <mergeCell ref="Z16:AA16"/>
    <mergeCell ref="AB16:AD16"/>
    <mergeCell ref="Z13:AA13"/>
    <mergeCell ref="AB13:AD13"/>
    <mergeCell ref="Z20:AA20"/>
    <mergeCell ref="AB20:AD20"/>
    <mergeCell ref="Z19:AA19"/>
    <mergeCell ref="AB19:AD19"/>
    <mergeCell ref="Z27:AA27"/>
    <mergeCell ref="AB27:AD27"/>
    <mergeCell ref="Z21:AA21"/>
    <mergeCell ref="AB21:AD21"/>
    <mergeCell ref="Z23:AA23"/>
    <mergeCell ref="AB23:AD23"/>
    <mergeCell ref="Z25:AA25"/>
    <mergeCell ref="AB25:AD25"/>
    <mergeCell ref="P19:Q19"/>
    <mergeCell ref="R19:T19"/>
    <mergeCell ref="W15:Y15"/>
    <mergeCell ref="U16:V16"/>
    <mergeCell ref="W16:Y16"/>
    <mergeCell ref="U17:V17"/>
    <mergeCell ref="W17:Y17"/>
    <mergeCell ref="U19:V19"/>
    <mergeCell ref="U15:V15"/>
    <mergeCell ref="Z28:AA28"/>
    <mergeCell ref="AB28:AD28"/>
    <mergeCell ref="B13:E13"/>
    <mergeCell ref="F13:G13"/>
    <mergeCell ref="H13:J13"/>
    <mergeCell ref="K13:L13"/>
    <mergeCell ref="Z17:AA17"/>
    <mergeCell ref="AB17:AD17"/>
    <mergeCell ref="P13:Q13"/>
    <mergeCell ref="R13:T13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73"/>
  <sheetViews>
    <sheetView showGridLines="0" tabSelected="1" zoomScaleNormal="100" workbookViewId="0">
      <selection activeCell="A4" sqref="A4"/>
    </sheetView>
  </sheetViews>
  <sheetFormatPr defaultColWidth="3.625" defaultRowHeight="18" customHeight="1"/>
  <cols>
    <col min="1" max="1" width="1.25" style="47" customWidth="1"/>
    <col min="2" max="2" width="2.5" style="47" customWidth="1"/>
    <col min="3" max="7" width="3.625" style="47" customWidth="1"/>
    <col min="8" max="8" width="3.5" style="47" customWidth="1"/>
    <col min="9" max="9" width="2.875" style="47" customWidth="1"/>
    <col min="10" max="10" width="2.625" style="47" customWidth="1"/>
    <col min="11" max="16" width="3.625" style="47"/>
    <col min="17" max="17" width="2.5" style="47" customWidth="1"/>
    <col min="18" max="18" width="2.25" style="47" customWidth="1"/>
    <col min="19" max="25" width="3.625" style="47"/>
    <col min="26" max="26" width="3.625" style="47" customWidth="1"/>
    <col min="27" max="16384" width="3.625" style="47"/>
  </cols>
  <sheetData>
    <row r="1" spans="1:30" ht="30" customHeight="1">
      <c r="A1" s="230" t="s">
        <v>169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</row>
    <row r="2" spans="1:30" ht="18" customHeight="1" thickBot="1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</row>
    <row r="3" spans="1:30" ht="18" customHeight="1">
      <c r="A3" s="231" t="s">
        <v>29</v>
      </c>
      <c r="B3" s="231"/>
      <c r="C3" s="231"/>
      <c r="D3" s="231"/>
      <c r="E3" s="231"/>
      <c r="F3" s="232"/>
      <c r="G3" s="243" t="s">
        <v>30</v>
      </c>
      <c r="H3" s="243"/>
      <c r="I3" s="243"/>
      <c r="J3" s="243"/>
      <c r="K3" s="243"/>
      <c r="L3" s="243"/>
      <c r="M3" s="243"/>
      <c r="N3" s="243"/>
      <c r="O3" s="243" t="s">
        <v>31</v>
      </c>
      <c r="P3" s="243"/>
      <c r="Q3" s="243"/>
      <c r="R3" s="243"/>
      <c r="S3" s="243"/>
      <c r="T3" s="243"/>
      <c r="U3" s="243"/>
      <c r="V3" s="243"/>
      <c r="W3" s="243" t="s">
        <v>32</v>
      </c>
      <c r="X3" s="243"/>
      <c r="Y3" s="243"/>
      <c r="Z3" s="243"/>
      <c r="AA3" s="243"/>
      <c r="AB3" s="243"/>
      <c r="AC3" s="243"/>
      <c r="AD3" s="247"/>
    </row>
    <row r="4" spans="1:30" ht="18" customHeight="1">
      <c r="A4" s="240"/>
      <c r="B4" s="240"/>
      <c r="C4" s="240"/>
      <c r="D4" s="240"/>
      <c r="E4" s="240"/>
      <c r="F4" s="242"/>
      <c r="G4" s="250" t="s">
        <v>237</v>
      </c>
      <c r="H4" s="250"/>
      <c r="I4" s="250"/>
      <c r="J4" s="250"/>
      <c r="K4" s="245" t="s">
        <v>33</v>
      </c>
      <c r="L4" s="245"/>
      <c r="M4" s="245"/>
      <c r="N4" s="245"/>
      <c r="O4" s="250" t="s">
        <v>238</v>
      </c>
      <c r="P4" s="250"/>
      <c r="Q4" s="250"/>
      <c r="R4" s="250"/>
      <c r="S4" s="245" t="s">
        <v>34</v>
      </c>
      <c r="T4" s="245"/>
      <c r="U4" s="245"/>
      <c r="V4" s="245"/>
      <c r="W4" s="250" t="s">
        <v>239</v>
      </c>
      <c r="X4" s="250"/>
      <c r="Y4" s="250"/>
      <c r="Z4" s="250"/>
      <c r="AA4" s="245" t="s">
        <v>34</v>
      </c>
      <c r="AB4" s="245"/>
      <c r="AC4" s="245"/>
      <c r="AD4" s="248"/>
    </row>
    <row r="5" spans="1:30" ht="18" customHeight="1">
      <c r="A5" s="240"/>
      <c r="B5" s="240"/>
      <c r="C5" s="240"/>
      <c r="D5" s="240"/>
      <c r="E5" s="240"/>
      <c r="F5" s="242"/>
      <c r="G5" s="250"/>
      <c r="H5" s="250"/>
      <c r="I5" s="250"/>
      <c r="J5" s="250"/>
      <c r="K5" s="246" t="s">
        <v>106</v>
      </c>
      <c r="L5" s="246"/>
      <c r="M5" s="246"/>
      <c r="N5" s="246"/>
      <c r="O5" s="250"/>
      <c r="P5" s="250"/>
      <c r="Q5" s="250"/>
      <c r="R5" s="250"/>
      <c r="S5" s="246" t="s">
        <v>107</v>
      </c>
      <c r="T5" s="246"/>
      <c r="U5" s="246"/>
      <c r="V5" s="246"/>
      <c r="W5" s="250"/>
      <c r="X5" s="250"/>
      <c r="Y5" s="250"/>
      <c r="Z5" s="250"/>
      <c r="AA5" s="246" t="s">
        <v>35</v>
      </c>
      <c r="AB5" s="246"/>
      <c r="AC5" s="246"/>
      <c r="AD5" s="251"/>
    </row>
    <row r="6" spans="1:30" ht="18" customHeight="1">
      <c r="A6" s="233"/>
      <c r="B6" s="233"/>
      <c r="C6" s="233"/>
      <c r="D6" s="233"/>
      <c r="E6" s="233"/>
      <c r="F6" s="234"/>
      <c r="G6" s="250"/>
      <c r="H6" s="250"/>
      <c r="I6" s="250"/>
      <c r="J6" s="250"/>
      <c r="K6" s="244" t="s">
        <v>36</v>
      </c>
      <c r="L6" s="244"/>
      <c r="M6" s="244"/>
      <c r="N6" s="244"/>
      <c r="O6" s="250"/>
      <c r="P6" s="250"/>
      <c r="Q6" s="250"/>
      <c r="R6" s="250"/>
      <c r="S6" s="244" t="s">
        <v>36</v>
      </c>
      <c r="T6" s="244"/>
      <c r="U6" s="244"/>
      <c r="V6" s="244"/>
      <c r="W6" s="250"/>
      <c r="X6" s="250"/>
      <c r="Y6" s="250"/>
      <c r="Z6" s="250"/>
      <c r="AA6" s="244" t="s">
        <v>36</v>
      </c>
      <c r="AB6" s="244"/>
      <c r="AC6" s="244"/>
      <c r="AD6" s="249"/>
    </row>
    <row r="7" spans="1:30" ht="26.25" customHeight="1">
      <c r="B7" s="240"/>
      <c r="C7" s="240"/>
      <c r="D7" s="66"/>
      <c r="E7" s="240"/>
      <c r="F7" s="252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</row>
    <row r="8" spans="1:30" ht="26.25" customHeight="1">
      <c r="B8" s="240" t="s">
        <v>285</v>
      </c>
      <c r="C8" s="240"/>
      <c r="D8" s="66" t="s">
        <v>286</v>
      </c>
      <c r="E8" s="240" t="s">
        <v>287</v>
      </c>
      <c r="F8" s="252"/>
      <c r="G8" s="263">
        <v>954379</v>
      </c>
      <c r="H8" s="237"/>
      <c r="I8" s="237"/>
      <c r="J8" s="237"/>
      <c r="K8" s="237">
        <v>175696</v>
      </c>
      <c r="L8" s="237"/>
      <c r="M8" s="237"/>
      <c r="N8" s="237"/>
      <c r="O8" s="237">
        <v>505322</v>
      </c>
      <c r="P8" s="237"/>
      <c r="Q8" s="237"/>
      <c r="R8" s="237"/>
      <c r="S8" s="237">
        <v>187157</v>
      </c>
      <c r="T8" s="237"/>
      <c r="U8" s="237"/>
      <c r="V8" s="237"/>
      <c r="W8" s="237">
        <v>421098</v>
      </c>
      <c r="X8" s="237"/>
      <c r="Y8" s="237"/>
      <c r="Z8" s="237"/>
      <c r="AA8" s="237">
        <v>888393</v>
      </c>
      <c r="AB8" s="237"/>
      <c r="AC8" s="237"/>
      <c r="AD8" s="237"/>
    </row>
    <row r="9" spans="1:30" ht="26.25" customHeight="1">
      <c r="B9" s="240"/>
      <c r="C9" s="240"/>
      <c r="D9" s="66"/>
      <c r="E9" s="240"/>
      <c r="F9" s="252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</row>
    <row r="10" spans="1:30" s="96" customFormat="1" ht="26.25" customHeight="1">
      <c r="B10" s="240"/>
      <c r="C10" s="240"/>
      <c r="D10" s="66" t="s">
        <v>288</v>
      </c>
      <c r="E10" s="240"/>
      <c r="F10" s="252"/>
      <c r="G10" s="237">
        <v>1103072</v>
      </c>
      <c r="H10" s="237"/>
      <c r="I10" s="237"/>
      <c r="J10" s="237"/>
      <c r="K10" s="237">
        <v>207150</v>
      </c>
      <c r="L10" s="237"/>
      <c r="M10" s="237"/>
      <c r="N10" s="237"/>
      <c r="O10" s="237">
        <v>254179</v>
      </c>
      <c r="P10" s="237"/>
      <c r="Q10" s="237"/>
      <c r="R10" s="237"/>
      <c r="S10" s="237">
        <v>94596</v>
      </c>
      <c r="T10" s="237"/>
      <c r="U10" s="237"/>
      <c r="V10" s="237"/>
      <c r="W10" s="237">
        <v>396094</v>
      </c>
      <c r="X10" s="237"/>
      <c r="Y10" s="237"/>
      <c r="Z10" s="237"/>
      <c r="AA10" s="237">
        <v>912659</v>
      </c>
      <c r="AB10" s="237"/>
      <c r="AC10" s="237"/>
      <c r="AD10" s="237"/>
    </row>
    <row r="11" spans="1:30" ht="26.25" customHeight="1">
      <c r="B11" s="240"/>
      <c r="C11" s="240"/>
      <c r="D11" s="66"/>
      <c r="E11" s="240"/>
      <c r="F11" s="252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</row>
    <row r="12" spans="1:30" s="96" customFormat="1" ht="26.25" customHeight="1">
      <c r="B12" s="240"/>
      <c r="C12" s="240"/>
      <c r="D12" s="66" t="s">
        <v>289</v>
      </c>
      <c r="E12" s="240"/>
      <c r="F12" s="252"/>
      <c r="G12" s="237">
        <v>1322573</v>
      </c>
      <c r="H12" s="237"/>
      <c r="I12" s="237"/>
      <c r="J12" s="237"/>
      <c r="K12" s="237">
        <v>255619</v>
      </c>
      <c r="L12" s="237"/>
      <c r="M12" s="237"/>
      <c r="N12" s="237"/>
      <c r="O12" s="237">
        <v>370507</v>
      </c>
      <c r="P12" s="237"/>
      <c r="Q12" s="237"/>
      <c r="R12" s="237"/>
      <c r="S12" s="237">
        <v>138352</v>
      </c>
      <c r="T12" s="237"/>
      <c r="U12" s="237"/>
      <c r="V12" s="237"/>
      <c r="W12" s="237">
        <v>384729</v>
      </c>
      <c r="X12" s="237"/>
      <c r="Y12" s="237"/>
      <c r="Z12" s="237"/>
      <c r="AA12" s="237">
        <v>976470</v>
      </c>
      <c r="AB12" s="237"/>
      <c r="AC12" s="237"/>
      <c r="AD12" s="237"/>
    </row>
    <row r="13" spans="1:30" s="96" customFormat="1" ht="26.25" customHeight="1">
      <c r="D13" s="66"/>
      <c r="F13" s="97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</row>
    <row r="14" spans="1:30" s="96" customFormat="1" ht="26.25" customHeight="1">
      <c r="D14" s="66" t="s">
        <v>290</v>
      </c>
      <c r="F14" s="97"/>
      <c r="G14" s="237">
        <v>1562587</v>
      </c>
      <c r="H14" s="237"/>
      <c r="I14" s="237"/>
      <c r="J14" s="237"/>
      <c r="K14" s="237">
        <v>302007</v>
      </c>
      <c r="L14" s="237"/>
      <c r="M14" s="237"/>
      <c r="N14" s="237"/>
      <c r="O14" s="237">
        <v>234312</v>
      </c>
      <c r="P14" s="237"/>
      <c r="Q14" s="237"/>
      <c r="R14" s="237"/>
      <c r="S14" s="237">
        <v>87495</v>
      </c>
      <c r="T14" s="237"/>
      <c r="U14" s="237"/>
      <c r="V14" s="237"/>
      <c r="W14" s="237">
        <v>302717</v>
      </c>
      <c r="X14" s="237"/>
      <c r="Y14" s="237"/>
      <c r="Z14" s="237"/>
      <c r="AA14" s="237">
        <v>1271920</v>
      </c>
      <c r="AB14" s="237"/>
      <c r="AC14" s="237"/>
      <c r="AD14" s="237"/>
    </row>
    <row r="15" spans="1:30" s="96" customFormat="1" ht="26.25" customHeight="1">
      <c r="D15" s="66"/>
      <c r="F15" s="97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</row>
    <row r="16" spans="1:30" ht="26.25" customHeight="1">
      <c r="A16" s="56"/>
      <c r="B16" s="54"/>
      <c r="C16" s="54"/>
      <c r="D16" s="140" t="s">
        <v>291</v>
      </c>
      <c r="E16" s="96"/>
      <c r="F16" s="97"/>
      <c r="G16" s="236">
        <v>608284</v>
      </c>
      <c r="H16" s="236"/>
      <c r="I16" s="236"/>
      <c r="J16" s="236"/>
      <c r="K16" s="236">
        <v>117816</v>
      </c>
      <c r="L16" s="236"/>
      <c r="M16" s="236"/>
      <c r="N16" s="236"/>
      <c r="O16" s="236">
        <v>295408</v>
      </c>
      <c r="P16" s="236"/>
      <c r="Q16" s="236"/>
      <c r="R16" s="236"/>
      <c r="S16" s="236">
        <v>111223</v>
      </c>
      <c r="T16" s="236"/>
      <c r="U16" s="236"/>
      <c r="V16" s="236"/>
      <c r="W16" s="236" t="s">
        <v>222</v>
      </c>
      <c r="X16" s="236"/>
      <c r="Y16" s="236"/>
      <c r="Z16" s="236"/>
      <c r="AA16" s="236" t="s">
        <v>222</v>
      </c>
      <c r="AB16" s="236"/>
      <c r="AC16" s="236"/>
      <c r="AD16" s="236"/>
    </row>
    <row r="17" spans="1:46" ht="26.25" customHeight="1" thickBot="1">
      <c r="A17" s="138"/>
      <c r="B17" s="238"/>
      <c r="C17" s="238"/>
      <c r="D17" s="141"/>
      <c r="E17" s="238"/>
      <c r="F17" s="239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</row>
    <row r="18" spans="1:46" ht="21.75" customHeight="1">
      <c r="B18" s="96"/>
      <c r="C18" s="96"/>
      <c r="D18" s="41"/>
      <c r="E18" s="96"/>
      <c r="F18" s="49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266" t="s">
        <v>28</v>
      </c>
      <c r="Z18" s="267"/>
      <c r="AA18" s="267"/>
      <c r="AB18" s="267"/>
      <c r="AC18" s="267"/>
      <c r="AD18" s="267"/>
    </row>
    <row r="19" spans="1:46" ht="18" customHeight="1">
      <c r="A19" s="67" t="s">
        <v>247</v>
      </c>
      <c r="AS19" s="96"/>
      <c r="AT19" s="96"/>
    </row>
    <row r="20" spans="1:46" ht="18" customHeight="1">
      <c r="A20" s="67" t="s">
        <v>292</v>
      </c>
      <c r="Z20" s="67"/>
    </row>
    <row r="21" spans="1:46" ht="18" customHeight="1">
      <c r="A21" s="67" t="s">
        <v>293</v>
      </c>
      <c r="Z21" s="67"/>
    </row>
    <row r="22" spans="1:46" ht="18" customHeight="1">
      <c r="A22" s="67" t="s">
        <v>255</v>
      </c>
      <c r="Z22" s="67"/>
    </row>
    <row r="23" spans="1:46" ht="18" customHeight="1">
      <c r="A23" s="67" t="s">
        <v>329</v>
      </c>
      <c r="C23" s="67"/>
      <c r="Z23" s="67"/>
    </row>
    <row r="24" spans="1:46" ht="18" customHeight="1">
      <c r="A24" s="67" t="s">
        <v>325</v>
      </c>
      <c r="Z24" s="67"/>
    </row>
    <row r="25" spans="1:46" ht="18" customHeight="1">
      <c r="A25" s="67" t="s">
        <v>330</v>
      </c>
      <c r="Z25" s="67"/>
    </row>
    <row r="26" spans="1:46" ht="18" customHeight="1">
      <c r="B26" s="67"/>
      <c r="Z26" s="67"/>
    </row>
    <row r="27" spans="1:46" ht="31.5" customHeight="1">
      <c r="A27" s="230" t="s">
        <v>256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</row>
    <row r="28" spans="1:46" ht="18" customHeight="1" thickBot="1">
      <c r="A28" s="138"/>
    </row>
    <row r="29" spans="1:46" ht="18" customHeight="1">
      <c r="A29" s="231" t="s">
        <v>61</v>
      </c>
      <c r="B29" s="231"/>
      <c r="C29" s="231"/>
      <c r="D29" s="231"/>
      <c r="E29" s="231"/>
      <c r="F29" s="231"/>
      <c r="G29" s="232"/>
      <c r="H29" s="255" t="s">
        <v>62</v>
      </c>
      <c r="I29" s="256"/>
      <c r="J29" s="256"/>
      <c r="K29" s="255" t="s">
        <v>63</v>
      </c>
      <c r="L29" s="256"/>
      <c r="M29" s="256"/>
      <c r="N29" s="255" t="s">
        <v>64</v>
      </c>
      <c r="O29" s="256"/>
      <c r="P29" s="256"/>
      <c r="Q29" s="255" t="s">
        <v>65</v>
      </c>
      <c r="R29" s="256"/>
      <c r="S29" s="256"/>
      <c r="T29" s="260" t="s">
        <v>66</v>
      </c>
      <c r="U29" s="231"/>
      <c r="V29" s="231"/>
      <c r="W29" s="261"/>
      <c r="X29" s="260" t="s">
        <v>67</v>
      </c>
      <c r="Y29" s="231"/>
      <c r="Z29" s="231"/>
      <c r="AA29" s="262"/>
      <c r="AB29" s="258" t="s">
        <v>68</v>
      </c>
      <c r="AC29" s="258"/>
      <c r="AD29" s="259"/>
    </row>
    <row r="30" spans="1:46" ht="18" customHeight="1">
      <c r="A30" s="233"/>
      <c r="B30" s="233"/>
      <c r="C30" s="233"/>
      <c r="D30" s="233"/>
      <c r="E30" s="233"/>
      <c r="F30" s="233"/>
      <c r="G30" s="234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3" t="s">
        <v>69</v>
      </c>
      <c r="U30" s="233"/>
      <c r="V30" s="233"/>
      <c r="W30" s="264"/>
      <c r="X30" s="253" t="s">
        <v>69</v>
      </c>
      <c r="Y30" s="233"/>
      <c r="Z30" s="233"/>
      <c r="AA30" s="254"/>
      <c r="AB30" s="244" t="s">
        <v>36</v>
      </c>
      <c r="AC30" s="244"/>
      <c r="AD30" s="249"/>
    </row>
    <row r="31" spans="1:46" ht="26.25" customHeight="1">
      <c r="A31" s="96"/>
      <c r="B31" s="106"/>
      <c r="C31" s="106"/>
      <c r="D31" s="41"/>
      <c r="E31" s="42"/>
      <c r="F31" s="106"/>
      <c r="G31" s="142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X31" s="68"/>
      <c r="Y31" s="68"/>
      <c r="Z31" s="68"/>
      <c r="AB31" s="68"/>
      <c r="AC31" s="68"/>
      <c r="AD31" s="68"/>
    </row>
    <row r="32" spans="1:46" ht="26.25" customHeight="1">
      <c r="A32" s="54"/>
      <c r="B32" s="240" t="s">
        <v>285</v>
      </c>
      <c r="C32" s="240"/>
      <c r="D32" s="41" t="s">
        <v>262</v>
      </c>
      <c r="E32" s="42" t="s">
        <v>254</v>
      </c>
      <c r="F32" s="240" t="s">
        <v>287</v>
      </c>
      <c r="G32" s="252"/>
      <c r="H32" s="237">
        <v>15</v>
      </c>
      <c r="I32" s="237"/>
      <c r="J32" s="237"/>
      <c r="K32" s="237">
        <v>24</v>
      </c>
      <c r="L32" s="237"/>
      <c r="M32" s="237"/>
      <c r="N32" s="237">
        <v>500</v>
      </c>
      <c r="O32" s="237"/>
      <c r="P32" s="237"/>
      <c r="Q32" s="237">
        <v>47</v>
      </c>
      <c r="R32" s="237"/>
      <c r="S32" s="237"/>
      <c r="T32" s="237">
        <v>270308</v>
      </c>
      <c r="U32" s="237"/>
      <c r="V32" s="237"/>
      <c r="W32" s="237"/>
      <c r="X32" s="237">
        <v>27691</v>
      </c>
      <c r="Y32" s="237"/>
      <c r="Z32" s="237"/>
      <c r="AA32" s="237"/>
      <c r="AB32" s="237">
        <v>6100</v>
      </c>
      <c r="AC32" s="237"/>
      <c r="AD32" s="237"/>
    </row>
    <row r="33" spans="1:30" s="96" customFormat="1" ht="26.25" customHeight="1">
      <c r="B33" s="106"/>
      <c r="C33" s="106"/>
      <c r="D33" s="41"/>
      <c r="E33" s="42"/>
      <c r="F33" s="106"/>
      <c r="G33" s="142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</row>
    <row r="34" spans="1:30" s="96" customFormat="1" ht="26.25" customHeight="1">
      <c r="B34" s="106"/>
      <c r="C34" s="106"/>
      <c r="D34" s="41" t="s">
        <v>295</v>
      </c>
      <c r="E34" s="42" t="s">
        <v>296</v>
      </c>
      <c r="F34" s="106"/>
      <c r="G34" s="142"/>
      <c r="H34" s="237">
        <v>15</v>
      </c>
      <c r="I34" s="237"/>
      <c r="J34" s="237"/>
      <c r="K34" s="237">
        <v>23</v>
      </c>
      <c r="L34" s="237"/>
      <c r="M34" s="237"/>
      <c r="N34" s="237">
        <v>470</v>
      </c>
      <c r="O34" s="237"/>
      <c r="P34" s="237"/>
      <c r="Q34" s="237">
        <v>47</v>
      </c>
      <c r="R34" s="237"/>
      <c r="S34" s="237"/>
      <c r="T34" s="237">
        <v>293265</v>
      </c>
      <c r="U34" s="237"/>
      <c r="V34" s="237"/>
      <c r="W34" s="237"/>
      <c r="X34" s="237">
        <v>24220</v>
      </c>
      <c r="Y34" s="237"/>
      <c r="Z34" s="237"/>
      <c r="AA34" s="237"/>
      <c r="AB34" s="237">
        <v>6100</v>
      </c>
      <c r="AC34" s="237"/>
      <c r="AD34" s="237"/>
    </row>
    <row r="35" spans="1:30" ht="26.25" customHeight="1">
      <c r="A35" s="54"/>
      <c r="B35" s="103"/>
      <c r="C35" s="103"/>
      <c r="D35" s="41"/>
      <c r="E35" s="42"/>
      <c r="F35" s="103"/>
      <c r="G35" s="143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</row>
    <row r="36" spans="1:30" ht="26.25" customHeight="1">
      <c r="A36" s="54"/>
      <c r="B36" s="103"/>
      <c r="C36" s="103"/>
      <c r="D36" s="144" t="s">
        <v>295</v>
      </c>
      <c r="E36" s="145" t="s">
        <v>297</v>
      </c>
      <c r="F36" s="103"/>
      <c r="G36" s="143"/>
      <c r="H36" s="236">
        <v>14</v>
      </c>
      <c r="I36" s="236"/>
      <c r="J36" s="236"/>
      <c r="K36" s="236">
        <v>25</v>
      </c>
      <c r="L36" s="236"/>
      <c r="M36" s="236"/>
      <c r="N36" s="236">
        <v>506</v>
      </c>
      <c r="O36" s="236"/>
      <c r="P36" s="236"/>
      <c r="Q36" s="236">
        <v>46</v>
      </c>
      <c r="R36" s="236"/>
      <c r="S36" s="236"/>
      <c r="T36" s="236">
        <v>286577</v>
      </c>
      <c r="U36" s="236"/>
      <c r="V36" s="236"/>
      <c r="W36" s="236"/>
      <c r="X36" s="236">
        <v>22646</v>
      </c>
      <c r="Y36" s="236"/>
      <c r="Z36" s="236"/>
      <c r="AA36" s="236"/>
      <c r="AB36" s="236">
        <v>6100</v>
      </c>
      <c r="AC36" s="236"/>
      <c r="AD36" s="236"/>
    </row>
    <row r="37" spans="1:30" ht="26.25" customHeight="1" thickBot="1">
      <c r="A37" s="138"/>
      <c r="B37" s="146"/>
      <c r="C37" s="146"/>
      <c r="D37" s="141"/>
      <c r="E37" s="147"/>
      <c r="F37" s="146"/>
      <c r="G37" s="148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38"/>
      <c r="X37" s="138"/>
      <c r="Y37" s="138"/>
      <c r="Z37" s="138"/>
      <c r="AA37" s="138"/>
      <c r="AB37" s="149"/>
      <c r="AC37" s="149"/>
      <c r="AD37" s="149"/>
    </row>
    <row r="38" spans="1:30" ht="18" customHeight="1">
      <c r="A38" s="150"/>
      <c r="B38" s="268"/>
      <c r="C38" s="268"/>
      <c r="D38" s="151"/>
      <c r="E38" s="152"/>
      <c r="F38" s="268"/>
      <c r="G38" s="269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Y38" s="266" t="s">
        <v>28</v>
      </c>
      <c r="Z38" s="267"/>
      <c r="AA38" s="267"/>
      <c r="AB38" s="267"/>
      <c r="AC38" s="267"/>
      <c r="AD38" s="267"/>
    </row>
    <row r="39" spans="1:30" ht="18" customHeight="1"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</row>
    <row r="41" spans="1:30" ht="18" customHeight="1">
      <c r="X41" s="68"/>
      <c r="Y41" s="68"/>
      <c r="Z41" s="68"/>
    </row>
    <row r="42" spans="1:30" ht="18" customHeight="1">
      <c r="X42" s="68"/>
      <c r="Y42" s="68"/>
      <c r="Z42" s="68"/>
    </row>
    <row r="43" spans="1:30" ht="18" customHeight="1">
      <c r="X43" s="68"/>
      <c r="Y43" s="68"/>
      <c r="Z43" s="68"/>
    </row>
    <row r="44" spans="1:30" ht="18" customHeight="1">
      <c r="X44" s="153"/>
      <c r="Y44" s="153"/>
      <c r="Z44" s="153"/>
    </row>
    <row r="45" spans="1:30" ht="18" customHeight="1">
      <c r="X45" s="95"/>
      <c r="Y45" s="95"/>
      <c r="Z45" s="95"/>
    </row>
    <row r="49" spans="1:28" s="56" customFormat="1" ht="18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</row>
    <row r="51" spans="1:28" ht="15.95" customHeight="1"/>
    <row r="52" spans="1:28" s="56" customFormat="1" ht="18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</row>
    <row r="59" spans="1:28" ht="17.25" customHeight="1"/>
    <row r="60" spans="1:28" ht="15" customHeight="1"/>
    <row r="61" spans="1:28" ht="15" customHeight="1"/>
    <row r="62" spans="1:28" ht="24.95" customHeight="1"/>
    <row r="63" spans="1:28" ht="12" customHeight="1"/>
    <row r="64" spans="1:28" ht="20.100000000000001" customHeight="1"/>
    <row r="65" ht="20.100000000000001" customHeight="1"/>
    <row r="66" ht="9.75" customHeight="1"/>
    <row r="67" ht="20.100000000000001" customHeight="1"/>
    <row r="68" ht="9.75" customHeight="1"/>
    <row r="69" ht="20.100000000000001" customHeight="1"/>
    <row r="70" ht="9" customHeight="1"/>
    <row r="71" ht="20.100000000000001" customHeight="1"/>
    <row r="72" ht="9" customHeight="1"/>
    <row r="73" ht="20.100000000000001" customHeight="1"/>
  </sheetData>
  <mergeCells count="129">
    <mergeCell ref="AB36:AD36"/>
    <mergeCell ref="Y18:AD18"/>
    <mergeCell ref="B32:C32"/>
    <mergeCell ref="T38:V38"/>
    <mergeCell ref="Y38:AD38"/>
    <mergeCell ref="B38:C38"/>
    <mergeCell ref="F38:G38"/>
    <mergeCell ref="H38:J38"/>
    <mergeCell ref="K38:M38"/>
    <mergeCell ref="N38:P38"/>
    <mergeCell ref="H36:J36"/>
    <mergeCell ref="K36:M36"/>
    <mergeCell ref="N36:P36"/>
    <mergeCell ref="Q36:S36"/>
    <mergeCell ref="T36:W36"/>
    <mergeCell ref="Q38:S38"/>
    <mergeCell ref="X36:AA36"/>
    <mergeCell ref="X32:AA32"/>
    <mergeCell ref="AB32:AD32"/>
    <mergeCell ref="H34:J34"/>
    <mergeCell ref="K34:M34"/>
    <mergeCell ref="N34:P34"/>
    <mergeCell ref="Q34:S34"/>
    <mergeCell ref="T34:W34"/>
    <mergeCell ref="X34:AA34"/>
    <mergeCell ref="AB34:AD34"/>
    <mergeCell ref="G12:J12"/>
    <mergeCell ref="K12:N12"/>
    <mergeCell ref="T30:W30"/>
    <mergeCell ref="F32:G32"/>
    <mergeCell ref="H32:J32"/>
    <mergeCell ref="K32:M32"/>
    <mergeCell ref="N32:P32"/>
    <mergeCell ref="Q32:S32"/>
    <mergeCell ref="T32:W32"/>
    <mergeCell ref="H29:J30"/>
    <mergeCell ref="K29:M30"/>
    <mergeCell ref="O11:R11"/>
    <mergeCell ref="B8:C8"/>
    <mergeCell ref="G11:J11"/>
    <mergeCell ref="G16:J16"/>
    <mergeCell ref="E12:F12"/>
    <mergeCell ref="B9:C9"/>
    <mergeCell ref="G8:J8"/>
    <mergeCell ref="K14:N14"/>
    <mergeCell ref="B17:C17"/>
    <mergeCell ref="AB30:AD30"/>
    <mergeCell ref="X30:AA30"/>
    <mergeCell ref="K17:N17"/>
    <mergeCell ref="N29:P30"/>
    <mergeCell ref="Q29:S30"/>
    <mergeCell ref="W17:Z17"/>
    <mergeCell ref="AB29:AD29"/>
    <mergeCell ref="T29:W29"/>
    <mergeCell ref="X29:AA29"/>
    <mergeCell ref="O17:R17"/>
    <mergeCell ref="B12:C12"/>
    <mergeCell ref="G17:J17"/>
    <mergeCell ref="K16:N16"/>
    <mergeCell ref="B10:C10"/>
    <mergeCell ref="K8:N8"/>
    <mergeCell ref="B7:C7"/>
    <mergeCell ref="K11:N11"/>
    <mergeCell ref="E7:F7"/>
    <mergeCell ref="E9:F9"/>
    <mergeCell ref="E8:F8"/>
    <mergeCell ref="E10:F10"/>
    <mergeCell ref="E11:F11"/>
    <mergeCell ref="K9:N9"/>
    <mergeCell ref="G4:J6"/>
    <mergeCell ref="O4:R6"/>
    <mergeCell ref="G9:J9"/>
    <mergeCell ref="O7:R7"/>
    <mergeCell ref="K7:N7"/>
    <mergeCell ref="K10:N10"/>
    <mergeCell ref="G10:J10"/>
    <mergeCell ref="O8:R8"/>
    <mergeCell ref="O9:R9"/>
    <mergeCell ref="O10:R10"/>
    <mergeCell ref="G7:J7"/>
    <mergeCell ref="AA4:AD4"/>
    <mergeCell ref="AA6:AD6"/>
    <mergeCell ref="S5:V5"/>
    <mergeCell ref="W4:Z6"/>
    <mergeCell ref="AA5:AD5"/>
    <mergeCell ref="AA9:AD9"/>
    <mergeCell ref="AA14:AD14"/>
    <mergeCell ref="W14:Z14"/>
    <mergeCell ref="AA12:AD12"/>
    <mergeCell ref="AA11:AD11"/>
    <mergeCell ref="S12:V12"/>
    <mergeCell ref="AA10:AD10"/>
    <mergeCell ref="W9:Z9"/>
    <mergeCell ref="W7:Z7"/>
    <mergeCell ref="S9:V9"/>
    <mergeCell ref="W8:Z8"/>
    <mergeCell ref="AA7:AD7"/>
    <mergeCell ref="AA8:AD8"/>
    <mergeCell ref="S8:V8"/>
    <mergeCell ref="A1:AD1"/>
    <mergeCell ref="A3:F6"/>
    <mergeCell ref="O3:V3"/>
    <mergeCell ref="S6:V6"/>
    <mergeCell ref="S4:V4"/>
    <mergeCell ref="K4:N4"/>
    <mergeCell ref="K5:N5"/>
    <mergeCell ref="K6:N6"/>
    <mergeCell ref="G3:N3"/>
    <mergeCell ref="W3:AD3"/>
    <mergeCell ref="B11:C11"/>
    <mergeCell ref="W10:Z10"/>
    <mergeCell ref="S11:V11"/>
    <mergeCell ref="S7:V7"/>
    <mergeCell ref="O14:R14"/>
    <mergeCell ref="O16:R16"/>
    <mergeCell ref="W11:Z11"/>
    <mergeCell ref="W12:Z12"/>
    <mergeCell ref="O12:R12"/>
    <mergeCell ref="S10:V10"/>
    <mergeCell ref="A27:AB27"/>
    <mergeCell ref="A29:G30"/>
    <mergeCell ref="S17:V17"/>
    <mergeCell ref="W16:Z16"/>
    <mergeCell ref="AA17:AD17"/>
    <mergeCell ref="G14:J14"/>
    <mergeCell ref="S14:V14"/>
    <mergeCell ref="S16:V16"/>
    <mergeCell ref="AA16:AD16"/>
    <mergeCell ref="E17:F1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7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showGridLines="0" tabSelected="1" topLeftCell="A2" zoomScale="81" zoomScaleNormal="81" workbookViewId="0">
      <selection activeCell="A4" sqref="A4"/>
    </sheetView>
  </sheetViews>
  <sheetFormatPr defaultColWidth="3.625" defaultRowHeight="26.1" customHeight="1"/>
  <cols>
    <col min="1" max="1" width="1.625" style="9" customWidth="1"/>
    <col min="2" max="10" width="3.375" style="9" customWidth="1"/>
    <col min="11" max="11" width="2.125" style="9" customWidth="1"/>
    <col min="12" max="12" width="10" style="9" customWidth="1"/>
    <col min="13" max="13" width="12.125" style="9" customWidth="1"/>
    <col min="14" max="14" width="3.625" style="9" hidden="1" customWidth="1"/>
    <col min="15" max="15" width="8.5" style="9" customWidth="1"/>
    <col min="16" max="16" width="6.5" style="9" customWidth="1"/>
    <col min="17" max="17" width="7" style="9" hidden="1" customWidth="1"/>
    <col min="18" max="18" width="9.5" style="9" customWidth="1"/>
    <col min="19" max="19" width="5.375" style="9" customWidth="1"/>
    <col min="20" max="20" width="7" style="9" hidden="1" customWidth="1"/>
    <col min="21" max="21" width="9.5" style="9" customWidth="1"/>
    <col min="22" max="22" width="4.75" style="9" customWidth="1"/>
    <col min="23" max="23" width="1.75" style="9" customWidth="1"/>
    <col min="24" max="24" width="8.5" style="9" customWidth="1"/>
    <col min="25" max="25" width="6.875" style="9" customWidth="1"/>
    <col min="26" max="26" width="6.75" style="9" hidden="1" customWidth="1"/>
    <col min="27" max="27" width="8.5" style="9" customWidth="1"/>
    <col min="28" max="28" width="6.5" style="9" customWidth="1"/>
    <col min="29" max="29" width="6.75" style="9" hidden="1" customWidth="1"/>
    <col min="30" max="30" width="8.5" style="9" customWidth="1"/>
    <col min="31" max="31" width="6.75" style="9" customWidth="1"/>
    <col min="32" max="32" width="0.125" style="9" customWidth="1"/>
    <col min="33" max="33" width="9.75" style="9" customWidth="1"/>
    <col min="34" max="34" width="5.875" style="9" customWidth="1"/>
    <col min="35" max="35" width="0.125" style="9" customWidth="1"/>
    <col min="36" max="36" width="8" style="9" customWidth="1"/>
    <col min="37" max="37" width="11.25" style="9" customWidth="1"/>
    <col min="38" max="39" width="7.25" style="154" hidden="1" customWidth="1"/>
    <col min="40" max="47" width="0" style="9" hidden="1" customWidth="1"/>
    <col min="48" max="16384" width="3.625" style="9"/>
  </cols>
  <sheetData>
    <row r="1" spans="1:40" ht="25.5" customHeight="1">
      <c r="A1" s="271" t="s">
        <v>204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300" t="s">
        <v>70</v>
      </c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</row>
    <row r="2" spans="1:40" ht="25.5" customHeight="1" thickBot="1">
      <c r="AK2" s="29"/>
    </row>
    <row r="3" spans="1:40" ht="25.5" customHeight="1">
      <c r="A3" s="293" t="s">
        <v>170</v>
      </c>
      <c r="B3" s="293"/>
      <c r="C3" s="293"/>
      <c r="D3" s="293"/>
      <c r="E3" s="293"/>
      <c r="F3" s="293"/>
      <c r="G3" s="293"/>
      <c r="H3" s="293"/>
      <c r="I3" s="293"/>
      <c r="J3" s="293"/>
      <c r="K3" s="298"/>
      <c r="L3" s="293" t="s">
        <v>72</v>
      </c>
      <c r="M3" s="293"/>
      <c r="N3" s="298"/>
      <c r="O3" s="292" t="s">
        <v>73</v>
      </c>
      <c r="P3" s="293"/>
      <c r="Q3" s="298"/>
      <c r="R3" s="292" t="s">
        <v>265</v>
      </c>
      <c r="S3" s="293"/>
      <c r="T3" s="298"/>
      <c r="U3" s="292" t="s">
        <v>266</v>
      </c>
      <c r="V3" s="293"/>
      <c r="W3" s="96"/>
      <c r="X3" s="293" t="s">
        <v>74</v>
      </c>
      <c r="Y3" s="293"/>
      <c r="Z3" s="298"/>
      <c r="AA3" s="292" t="s">
        <v>75</v>
      </c>
      <c r="AB3" s="293"/>
      <c r="AC3" s="98"/>
      <c r="AD3" s="292" t="s">
        <v>76</v>
      </c>
      <c r="AE3" s="293"/>
      <c r="AF3" s="298"/>
      <c r="AG3" s="292" t="s">
        <v>267</v>
      </c>
      <c r="AH3" s="293"/>
      <c r="AI3" s="298"/>
      <c r="AJ3" s="292" t="s">
        <v>77</v>
      </c>
      <c r="AK3" s="30" t="s">
        <v>242</v>
      </c>
    </row>
    <row r="4" spans="1:40" ht="25.5" customHeight="1" thickBo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9"/>
      <c r="L4" s="295"/>
      <c r="M4" s="295"/>
      <c r="N4" s="299"/>
      <c r="O4" s="294"/>
      <c r="P4" s="295"/>
      <c r="Q4" s="299"/>
      <c r="R4" s="294"/>
      <c r="S4" s="295"/>
      <c r="T4" s="299"/>
      <c r="U4" s="294"/>
      <c r="V4" s="295"/>
      <c r="W4" s="96"/>
      <c r="X4" s="295"/>
      <c r="Y4" s="295"/>
      <c r="Z4" s="299"/>
      <c r="AA4" s="294"/>
      <c r="AB4" s="295"/>
      <c r="AC4" s="100"/>
      <c r="AD4" s="294"/>
      <c r="AE4" s="295"/>
      <c r="AF4" s="299"/>
      <c r="AG4" s="294"/>
      <c r="AH4" s="295"/>
      <c r="AI4" s="299"/>
      <c r="AJ4" s="294"/>
      <c r="AK4" s="69" t="s">
        <v>241</v>
      </c>
    </row>
    <row r="5" spans="1:40" s="47" customFormat="1" ht="25.5" customHeight="1">
      <c r="A5" s="96"/>
      <c r="B5" s="272" t="s">
        <v>80</v>
      </c>
      <c r="C5" s="272"/>
      <c r="D5" s="272"/>
      <c r="E5" s="41" t="s">
        <v>172</v>
      </c>
      <c r="F5" s="42" t="s">
        <v>264</v>
      </c>
      <c r="G5" s="272" t="s">
        <v>109</v>
      </c>
      <c r="H5" s="272"/>
      <c r="I5" s="272"/>
      <c r="J5" s="96"/>
      <c r="K5" s="46"/>
      <c r="L5" s="273">
        <v>5627</v>
      </c>
      <c r="M5" s="273"/>
      <c r="N5" s="273"/>
      <c r="O5" s="273">
        <v>911</v>
      </c>
      <c r="P5" s="273"/>
      <c r="Q5" s="273"/>
      <c r="R5" s="273">
        <v>895</v>
      </c>
      <c r="S5" s="273"/>
      <c r="T5" s="273"/>
      <c r="U5" s="273">
        <v>931</v>
      </c>
      <c r="V5" s="273"/>
      <c r="W5" s="273"/>
      <c r="X5" s="273">
        <v>924</v>
      </c>
      <c r="Y5" s="273"/>
      <c r="Z5" s="273"/>
      <c r="AA5" s="273">
        <v>928</v>
      </c>
      <c r="AB5" s="273"/>
      <c r="AC5" s="105"/>
      <c r="AD5" s="273">
        <v>935</v>
      </c>
      <c r="AE5" s="273"/>
      <c r="AF5" s="273"/>
      <c r="AG5" s="273">
        <v>103</v>
      </c>
      <c r="AH5" s="273"/>
      <c r="AI5" s="273"/>
      <c r="AJ5" s="105">
        <v>259</v>
      </c>
      <c r="AK5" s="63">
        <v>24.5</v>
      </c>
      <c r="AL5" s="154"/>
      <c r="AM5" s="154"/>
    </row>
    <row r="6" spans="1:40" s="47" customFormat="1" ht="25.5" customHeight="1">
      <c r="A6" s="96"/>
      <c r="B6" s="96"/>
      <c r="C6" s="96"/>
      <c r="D6" s="49"/>
      <c r="E6" s="41" t="s">
        <v>172</v>
      </c>
      <c r="F6" s="42" t="s">
        <v>268</v>
      </c>
      <c r="G6" s="96"/>
      <c r="H6" s="49"/>
      <c r="I6" s="49"/>
      <c r="J6" s="96"/>
      <c r="K6" s="46"/>
      <c r="L6" s="273">
        <v>5574</v>
      </c>
      <c r="M6" s="273"/>
      <c r="N6" s="273"/>
      <c r="O6" s="273">
        <v>914</v>
      </c>
      <c r="P6" s="273"/>
      <c r="Q6" s="273"/>
      <c r="R6" s="273">
        <v>906</v>
      </c>
      <c r="S6" s="273"/>
      <c r="T6" s="273"/>
      <c r="U6" s="273">
        <v>891</v>
      </c>
      <c r="V6" s="273"/>
      <c r="W6" s="273"/>
      <c r="X6" s="273">
        <v>920</v>
      </c>
      <c r="Y6" s="273"/>
      <c r="Z6" s="273"/>
      <c r="AA6" s="273">
        <v>909</v>
      </c>
      <c r="AB6" s="273"/>
      <c r="AC6" s="105"/>
      <c r="AD6" s="273">
        <v>917</v>
      </c>
      <c r="AE6" s="273"/>
      <c r="AF6" s="273"/>
      <c r="AG6" s="273">
        <v>117</v>
      </c>
      <c r="AH6" s="273"/>
      <c r="AI6" s="273"/>
      <c r="AJ6" s="105">
        <v>258</v>
      </c>
      <c r="AK6" s="63">
        <v>24.6</v>
      </c>
      <c r="AL6" s="154"/>
      <c r="AM6" s="154"/>
    </row>
    <row r="7" spans="1:40" s="56" customFormat="1" ht="25.5" customHeight="1">
      <c r="A7" s="54"/>
      <c r="B7" s="54"/>
      <c r="C7" s="54"/>
      <c r="D7" s="155"/>
      <c r="E7" s="144" t="s">
        <v>172</v>
      </c>
      <c r="F7" s="145" t="s">
        <v>317</v>
      </c>
      <c r="G7" s="54"/>
      <c r="H7" s="155"/>
      <c r="I7" s="155"/>
      <c r="J7" s="54"/>
      <c r="K7" s="55"/>
      <c r="L7" s="270">
        <f>L9+L33</f>
        <v>5562</v>
      </c>
      <c r="M7" s="270"/>
      <c r="N7" s="270"/>
      <c r="O7" s="270">
        <f>O9+O33</f>
        <v>878</v>
      </c>
      <c r="P7" s="270"/>
      <c r="Q7" s="270"/>
      <c r="R7" s="270">
        <f>R9+R33</f>
        <v>917</v>
      </c>
      <c r="S7" s="270"/>
      <c r="T7" s="270"/>
      <c r="U7" s="270">
        <f>U9+U33</f>
        <v>907</v>
      </c>
      <c r="V7" s="270"/>
      <c r="W7" s="270"/>
      <c r="X7" s="270">
        <f>X9+X33</f>
        <v>902</v>
      </c>
      <c r="Y7" s="270"/>
      <c r="Z7" s="270"/>
      <c r="AA7" s="270">
        <f>AA9+AA33</f>
        <v>925</v>
      </c>
      <c r="AB7" s="270"/>
      <c r="AC7" s="156"/>
      <c r="AD7" s="270">
        <f>AD9+AD33</f>
        <v>902</v>
      </c>
      <c r="AE7" s="270"/>
      <c r="AF7" s="270"/>
      <c r="AG7" s="270">
        <v>131</v>
      </c>
      <c r="AH7" s="270"/>
      <c r="AI7" s="270"/>
      <c r="AJ7" s="156">
        <v>257</v>
      </c>
      <c r="AK7" s="61">
        <f>L7/AJ7</f>
        <v>21.642023346303503</v>
      </c>
      <c r="AL7" s="157"/>
      <c r="AM7" s="157"/>
    </row>
    <row r="8" spans="1:40" ht="25.5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8"/>
      <c r="L8" s="51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4"/>
    </row>
    <row r="9" spans="1:40" s="56" customFormat="1" ht="25.5" customHeight="1">
      <c r="A9" s="54"/>
      <c r="B9" s="288" t="s">
        <v>22</v>
      </c>
      <c r="C9" s="288"/>
      <c r="D9" s="288"/>
      <c r="E9" s="288"/>
      <c r="F9" s="288"/>
      <c r="G9" s="288"/>
      <c r="H9" s="288"/>
      <c r="I9" s="54"/>
      <c r="J9" s="54"/>
      <c r="K9" s="55"/>
      <c r="L9" s="296">
        <f>L11+L27</f>
        <v>5240</v>
      </c>
      <c r="M9" s="270"/>
      <c r="N9" s="270"/>
      <c r="O9" s="270">
        <f>O11+O27</f>
        <v>825</v>
      </c>
      <c r="P9" s="270"/>
      <c r="Q9" s="270"/>
      <c r="R9" s="270">
        <f>R11+R27</f>
        <v>866</v>
      </c>
      <c r="S9" s="270"/>
      <c r="T9" s="270"/>
      <c r="U9" s="270">
        <f>U11+U27</f>
        <v>856</v>
      </c>
      <c r="V9" s="270"/>
      <c r="W9" s="270"/>
      <c r="X9" s="270">
        <f>X11+X27</f>
        <v>846</v>
      </c>
      <c r="Y9" s="270"/>
      <c r="Z9" s="270"/>
      <c r="AA9" s="270">
        <f>AA11+AA27</f>
        <v>866</v>
      </c>
      <c r="AB9" s="270"/>
      <c r="AC9" s="156"/>
      <c r="AD9" s="270">
        <f>AD11+AD27</f>
        <v>850</v>
      </c>
      <c r="AE9" s="270"/>
      <c r="AF9" s="270"/>
      <c r="AG9" s="270">
        <v>131</v>
      </c>
      <c r="AH9" s="270"/>
      <c r="AI9" s="270"/>
      <c r="AJ9" s="156">
        <v>245</v>
      </c>
      <c r="AK9" s="61">
        <f>L9/AJ9</f>
        <v>21.387755102040817</v>
      </c>
      <c r="AL9" s="154"/>
      <c r="AM9" s="154"/>
    </row>
    <row r="10" spans="1:40" ht="25.5" customHeight="1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8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62"/>
      <c r="AM10" s="164" t="s">
        <v>324</v>
      </c>
      <c r="AN10" s="165"/>
    </row>
    <row r="11" spans="1:40" s="14" customFormat="1" ht="25.5" customHeight="1">
      <c r="A11" s="52"/>
      <c r="B11" s="297" t="s">
        <v>245</v>
      </c>
      <c r="C11" s="297"/>
      <c r="D11" s="297"/>
      <c r="E11" s="297"/>
      <c r="F11" s="297"/>
      <c r="G11" s="297"/>
      <c r="H11" s="297"/>
      <c r="I11" s="52"/>
      <c r="J11" s="52"/>
      <c r="K11" s="35"/>
      <c r="L11" s="301">
        <f>SUM(L12:N25)</f>
        <v>5163</v>
      </c>
      <c r="M11" s="278"/>
      <c r="N11" s="278"/>
      <c r="O11" s="278">
        <f>SUM(O12:Q25)</f>
        <v>815</v>
      </c>
      <c r="P11" s="278"/>
      <c r="Q11" s="278"/>
      <c r="R11" s="278">
        <f>SUM(R12:T25)</f>
        <v>855</v>
      </c>
      <c r="S11" s="278"/>
      <c r="T11" s="278"/>
      <c r="U11" s="278">
        <f>SUM(U12:W25)</f>
        <v>845</v>
      </c>
      <c r="V11" s="278"/>
      <c r="W11" s="278"/>
      <c r="X11" s="278">
        <f>SUM(X12:Z25)</f>
        <v>832</v>
      </c>
      <c r="Y11" s="278"/>
      <c r="Z11" s="278"/>
      <c r="AA11" s="278">
        <f>SUM(AA12:AC25)</f>
        <v>852</v>
      </c>
      <c r="AB11" s="278"/>
      <c r="AC11" s="278"/>
      <c r="AD11" s="278">
        <f>SUM(AD12:AF25)</f>
        <v>833</v>
      </c>
      <c r="AE11" s="278"/>
      <c r="AF11" s="278"/>
      <c r="AG11" s="278">
        <f>SUM(AG12:AI25)</f>
        <v>131</v>
      </c>
      <c r="AH11" s="278"/>
      <c r="AI11" s="278"/>
      <c r="AJ11" s="192">
        <f>SUM(AJ12:AJ25)</f>
        <v>216</v>
      </c>
      <c r="AK11" s="61">
        <f t="shared" ref="AK11:AK25" si="0">L11/AM11</f>
        <v>27.908108108108109</v>
      </c>
      <c r="AL11" s="154"/>
      <c r="AM11" s="166">
        <f>SUM(AM12:AM25)</f>
        <v>185</v>
      </c>
      <c r="AN11" s="167"/>
    </row>
    <row r="12" spans="1:40" ht="25.5" customHeight="1">
      <c r="A12" s="111"/>
      <c r="B12" s="111"/>
      <c r="C12" s="291" t="s">
        <v>81</v>
      </c>
      <c r="D12" s="291"/>
      <c r="E12" s="291"/>
      <c r="F12" s="291"/>
      <c r="G12" s="291"/>
      <c r="H12" s="291"/>
      <c r="I12" s="291"/>
      <c r="J12" s="291"/>
      <c r="K12" s="118"/>
      <c r="L12" s="290">
        <v>485</v>
      </c>
      <c r="M12" s="275"/>
      <c r="N12" s="275"/>
      <c r="O12" s="275">
        <v>68</v>
      </c>
      <c r="P12" s="275"/>
      <c r="Q12" s="275"/>
      <c r="R12" s="275">
        <v>92</v>
      </c>
      <c r="S12" s="275"/>
      <c r="T12" s="275"/>
      <c r="U12" s="275">
        <v>74</v>
      </c>
      <c r="V12" s="275"/>
      <c r="W12" s="275"/>
      <c r="X12" s="275">
        <v>76</v>
      </c>
      <c r="Y12" s="275"/>
      <c r="Z12" s="275"/>
      <c r="AA12" s="275">
        <v>79</v>
      </c>
      <c r="AB12" s="275"/>
      <c r="AC12" s="275"/>
      <c r="AD12" s="275">
        <v>80</v>
      </c>
      <c r="AE12" s="275"/>
      <c r="AF12" s="275"/>
      <c r="AG12" s="275">
        <v>16</v>
      </c>
      <c r="AH12" s="275"/>
      <c r="AI12" s="275"/>
      <c r="AJ12" s="137">
        <v>18</v>
      </c>
      <c r="AK12" s="61">
        <f t="shared" si="0"/>
        <v>32.333333333333336</v>
      </c>
      <c r="AM12" s="168">
        <v>15</v>
      </c>
      <c r="AN12" s="165"/>
    </row>
    <row r="13" spans="1:40" ht="25.5" customHeight="1">
      <c r="A13" s="111"/>
      <c r="B13" s="111"/>
      <c r="C13" s="291" t="s">
        <v>83</v>
      </c>
      <c r="D13" s="291"/>
      <c r="E13" s="291"/>
      <c r="F13" s="291"/>
      <c r="G13" s="291"/>
      <c r="H13" s="291"/>
      <c r="I13" s="291"/>
      <c r="J13" s="291"/>
      <c r="K13" s="118"/>
      <c r="L13" s="290">
        <v>397</v>
      </c>
      <c r="M13" s="275"/>
      <c r="N13" s="275"/>
      <c r="O13" s="275">
        <v>65</v>
      </c>
      <c r="P13" s="275"/>
      <c r="Q13" s="275"/>
      <c r="R13" s="275">
        <v>65</v>
      </c>
      <c r="S13" s="275"/>
      <c r="T13" s="275"/>
      <c r="U13" s="275">
        <v>61</v>
      </c>
      <c r="V13" s="275"/>
      <c r="W13" s="275"/>
      <c r="X13" s="275">
        <v>64</v>
      </c>
      <c r="Y13" s="275"/>
      <c r="Z13" s="275"/>
      <c r="AA13" s="275">
        <v>68</v>
      </c>
      <c r="AB13" s="275"/>
      <c r="AC13" s="275"/>
      <c r="AD13" s="275">
        <v>59</v>
      </c>
      <c r="AE13" s="275"/>
      <c r="AF13" s="275"/>
      <c r="AG13" s="275">
        <v>15</v>
      </c>
      <c r="AH13" s="275"/>
      <c r="AI13" s="275"/>
      <c r="AJ13" s="137">
        <v>17</v>
      </c>
      <c r="AK13" s="61">
        <f t="shared" si="0"/>
        <v>28.357142857142858</v>
      </c>
      <c r="AM13" s="168">
        <v>14</v>
      </c>
      <c r="AN13" s="165"/>
    </row>
    <row r="14" spans="1:40" ht="25.5" customHeight="1">
      <c r="A14" s="111"/>
      <c r="B14" s="111"/>
      <c r="C14" s="291" t="s">
        <v>84</v>
      </c>
      <c r="D14" s="291"/>
      <c r="E14" s="291"/>
      <c r="F14" s="291"/>
      <c r="G14" s="291"/>
      <c r="H14" s="291"/>
      <c r="I14" s="291"/>
      <c r="J14" s="291"/>
      <c r="K14" s="118"/>
      <c r="L14" s="290">
        <v>367</v>
      </c>
      <c r="M14" s="275"/>
      <c r="N14" s="275"/>
      <c r="O14" s="275">
        <v>67</v>
      </c>
      <c r="P14" s="275"/>
      <c r="Q14" s="275"/>
      <c r="R14" s="275">
        <v>69</v>
      </c>
      <c r="S14" s="275"/>
      <c r="T14" s="275"/>
      <c r="U14" s="275">
        <v>57</v>
      </c>
      <c r="V14" s="275"/>
      <c r="W14" s="275"/>
      <c r="X14" s="275">
        <v>63</v>
      </c>
      <c r="Y14" s="275"/>
      <c r="Z14" s="275"/>
      <c r="AA14" s="275">
        <v>38</v>
      </c>
      <c r="AB14" s="275"/>
      <c r="AC14" s="275"/>
      <c r="AD14" s="275">
        <v>69</v>
      </c>
      <c r="AE14" s="275"/>
      <c r="AF14" s="275"/>
      <c r="AG14" s="275">
        <v>4</v>
      </c>
      <c r="AH14" s="275"/>
      <c r="AI14" s="275"/>
      <c r="AJ14" s="193">
        <v>15</v>
      </c>
      <c r="AK14" s="61">
        <f t="shared" si="0"/>
        <v>28.23076923076923</v>
      </c>
      <c r="AM14" s="168">
        <v>13</v>
      </c>
      <c r="AN14" s="165"/>
    </row>
    <row r="15" spans="1:40" ht="25.5" customHeight="1">
      <c r="A15" s="111"/>
      <c r="B15" s="111"/>
      <c r="C15" s="285" t="s">
        <v>85</v>
      </c>
      <c r="D15" s="285"/>
      <c r="E15" s="285"/>
      <c r="F15" s="285"/>
      <c r="G15" s="285"/>
      <c r="H15" s="285"/>
      <c r="I15" s="285"/>
      <c r="J15" s="285"/>
      <c r="K15" s="118"/>
      <c r="L15" s="290">
        <v>599</v>
      </c>
      <c r="M15" s="275"/>
      <c r="N15" s="275"/>
      <c r="O15" s="275">
        <v>98</v>
      </c>
      <c r="P15" s="275"/>
      <c r="Q15" s="275"/>
      <c r="R15" s="275">
        <v>100</v>
      </c>
      <c r="S15" s="275"/>
      <c r="T15" s="275"/>
      <c r="U15" s="275">
        <v>121</v>
      </c>
      <c r="V15" s="275"/>
      <c r="W15" s="275"/>
      <c r="X15" s="275">
        <v>87</v>
      </c>
      <c r="Y15" s="275"/>
      <c r="Z15" s="275"/>
      <c r="AA15" s="275">
        <v>93</v>
      </c>
      <c r="AB15" s="275"/>
      <c r="AC15" s="275"/>
      <c r="AD15" s="275">
        <v>90</v>
      </c>
      <c r="AE15" s="275"/>
      <c r="AF15" s="275"/>
      <c r="AG15" s="275">
        <v>10</v>
      </c>
      <c r="AH15" s="275"/>
      <c r="AI15" s="275"/>
      <c r="AJ15" s="137">
        <v>23</v>
      </c>
      <c r="AK15" s="61">
        <f t="shared" si="0"/>
        <v>28.523809523809526</v>
      </c>
      <c r="AM15" s="168">
        <v>21</v>
      </c>
      <c r="AN15" s="165"/>
    </row>
    <row r="16" spans="1:40" s="47" customFormat="1" ht="25.5" customHeight="1">
      <c r="A16" s="96"/>
      <c r="B16" s="96"/>
      <c r="C16" s="291" t="s">
        <v>86</v>
      </c>
      <c r="D16" s="291"/>
      <c r="E16" s="291"/>
      <c r="F16" s="291"/>
      <c r="G16" s="291"/>
      <c r="H16" s="291"/>
      <c r="I16" s="291"/>
      <c r="J16" s="291"/>
      <c r="K16" s="46"/>
      <c r="L16" s="286">
        <v>485</v>
      </c>
      <c r="M16" s="274"/>
      <c r="N16" s="274"/>
      <c r="O16" s="274">
        <v>84</v>
      </c>
      <c r="P16" s="274"/>
      <c r="Q16" s="274"/>
      <c r="R16" s="274">
        <v>79</v>
      </c>
      <c r="S16" s="274"/>
      <c r="T16" s="274"/>
      <c r="U16" s="274">
        <v>68</v>
      </c>
      <c r="V16" s="274"/>
      <c r="W16" s="274"/>
      <c r="X16" s="274">
        <v>87</v>
      </c>
      <c r="Y16" s="274"/>
      <c r="Z16" s="274"/>
      <c r="AA16" s="274">
        <v>84</v>
      </c>
      <c r="AB16" s="274"/>
      <c r="AC16" s="274"/>
      <c r="AD16" s="274">
        <v>75</v>
      </c>
      <c r="AE16" s="274"/>
      <c r="AF16" s="274"/>
      <c r="AG16" s="274">
        <v>8</v>
      </c>
      <c r="AH16" s="274"/>
      <c r="AI16" s="274"/>
      <c r="AJ16" s="139">
        <v>19</v>
      </c>
      <c r="AK16" s="61">
        <f t="shared" si="0"/>
        <v>28.529411764705884</v>
      </c>
      <c r="AL16" s="154"/>
      <c r="AM16" s="169">
        <v>17</v>
      </c>
      <c r="AN16" s="170"/>
    </row>
    <row r="17" spans="1:40" ht="25.5" customHeight="1">
      <c r="A17" s="111"/>
      <c r="B17" s="111"/>
      <c r="C17" s="291" t="s">
        <v>87</v>
      </c>
      <c r="D17" s="291"/>
      <c r="E17" s="291"/>
      <c r="F17" s="291"/>
      <c r="G17" s="291"/>
      <c r="H17" s="291"/>
      <c r="I17" s="291"/>
      <c r="J17" s="291"/>
      <c r="K17" s="118"/>
      <c r="L17" s="290">
        <v>18</v>
      </c>
      <c r="M17" s="275"/>
      <c r="N17" s="275"/>
      <c r="O17" s="275">
        <v>6</v>
      </c>
      <c r="P17" s="275"/>
      <c r="Q17" s="275"/>
      <c r="R17" s="275">
        <v>2</v>
      </c>
      <c r="S17" s="275"/>
      <c r="T17" s="275"/>
      <c r="U17" s="275">
        <v>2</v>
      </c>
      <c r="V17" s="275"/>
      <c r="W17" s="275"/>
      <c r="X17" s="275">
        <v>4</v>
      </c>
      <c r="Y17" s="275"/>
      <c r="Z17" s="275"/>
      <c r="AA17" s="275">
        <v>3</v>
      </c>
      <c r="AB17" s="275"/>
      <c r="AC17" s="275"/>
      <c r="AD17" s="275">
        <v>1</v>
      </c>
      <c r="AE17" s="275"/>
      <c r="AF17" s="275"/>
      <c r="AG17" s="275" t="s">
        <v>222</v>
      </c>
      <c r="AH17" s="275"/>
      <c r="AI17" s="275"/>
      <c r="AJ17" s="137">
        <v>4</v>
      </c>
      <c r="AK17" s="61">
        <f t="shared" si="0"/>
        <v>4.5</v>
      </c>
      <c r="AM17" s="168">
        <v>4</v>
      </c>
      <c r="AN17" s="165"/>
    </row>
    <row r="18" spans="1:40" s="154" customFormat="1" ht="25.5" customHeight="1">
      <c r="C18" s="291" t="s">
        <v>88</v>
      </c>
      <c r="D18" s="291"/>
      <c r="E18" s="291"/>
      <c r="F18" s="291"/>
      <c r="G18" s="291"/>
      <c r="H18" s="291"/>
      <c r="I18" s="291"/>
      <c r="J18" s="291"/>
      <c r="L18" s="290">
        <v>314</v>
      </c>
      <c r="M18" s="275"/>
      <c r="N18" s="275"/>
      <c r="O18" s="275">
        <v>54</v>
      </c>
      <c r="P18" s="275"/>
      <c r="Q18" s="275"/>
      <c r="R18" s="275">
        <v>47</v>
      </c>
      <c r="S18" s="275"/>
      <c r="T18" s="275"/>
      <c r="U18" s="275">
        <v>43</v>
      </c>
      <c r="V18" s="275"/>
      <c r="W18" s="275"/>
      <c r="X18" s="275">
        <v>61</v>
      </c>
      <c r="Y18" s="275"/>
      <c r="Z18" s="275"/>
      <c r="AA18" s="275">
        <v>53</v>
      </c>
      <c r="AB18" s="275"/>
      <c r="AC18" s="275"/>
      <c r="AD18" s="275">
        <v>51</v>
      </c>
      <c r="AE18" s="275"/>
      <c r="AF18" s="275"/>
      <c r="AG18" s="275">
        <v>5</v>
      </c>
      <c r="AH18" s="275"/>
      <c r="AI18" s="275"/>
      <c r="AJ18" s="137">
        <v>14</v>
      </c>
      <c r="AK18" s="61">
        <f t="shared" si="0"/>
        <v>26.166666666666668</v>
      </c>
      <c r="AM18" s="168">
        <v>12</v>
      </c>
      <c r="AN18" s="164"/>
    </row>
    <row r="19" spans="1:40" ht="25.5" customHeight="1">
      <c r="A19" s="111"/>
      <c r="B19" s="111"/>
      <c r="C19" s="291" t="s">
        <v>89</v>
      </c>
      <c r="D19" s="291"/>
      <c r="E19" s="291"/>
      <c r="F19" s="291"/>
      <c r="G19" s="291"/>
      <c r="H19" s="291"/>
      <c r="I19" s="291"/>
      <c r="J19" s="291"/>
      <c r="K19" s="118"/>
      <c r="L19" s="290">
        <v>456</v>
      </c>
      <c r="M19" s="275"/>
      <c r="N19" s="275"/>
      <c r="O19" s="275">
        <v>59</v>
      </c>
      <c r="P19" s="275"/>
      <c r="Q19" s="275"/>
      <c r="R19" s="275">
        <v>88</v>
      </c>
      <c r="S19" s="275"/>
      <c r="T19" s="275"/>
      <c r="U19" s="275">
        <v>54</v>
      </c>
      <c r="V19" s="275"/>
      <c r="W19" s="275"/>
      <c r="X19" s="275">
        <v>76</v>
      </c>
      <c r="Y19" s="275"/>
      <c r="Z19" s="275"/>
      <c r="AA19" s="275">
        <v>88</v>
      </c>
      <c r="AB19" s="275"/>
      <c r="AC19" s="275"/>
      <c r="AD19" s="275">
        <v>83</v>
      </c>
      <c r="AE19" s="275"/>
      <c r="AF19" s="275"/>
      <c r="AG19" s="275">
        <v>8</v>
      </c>
      <c r="AH19" s="275"/>
      <c r="AI19" s="275"/>
      <c r="AJ19" s="137">
        <v>17</v>
      </c>
      <c r="AK19" s="61">
        <f t="shared" si="0"/>
        <v>30.4</v>
      </c>
      <c r="AM19" s="168">
        <v>15</v>
      </c>
      <c r="AN19" s="165"/>
    </row>
    <row r="20" spans="1:40" ht="25.5" customHeight="1">
      <c r="A20" s="111"/>
      <c r="B20" s="111"/>
      <c r="C20" s="291" t="s">
        <v>90</v>
      </c>
      <c r="D20" s="291"/>
      <c r="E20" s="291"/>
      <c r="F20" s="291"/>
      <c r="G20" s="291"/>
      <c r="H20" s="291"/>
      <c r="I20" s="291"/>
      <c r="J20" s="291"/>
      <c r="K20" s="118"/>
      <c r="L20" s="290">
        <v>276</v>
      </c>
      <c r="M20" s="275"/>
      <c r="N20" s="275"/>
      <c r="O20" s="275">
        <v>44</v>
      </c>
      <c r="P20" s="275"/>
      <c r="Q20" s="275"/>
      <c r="R20" s="275">
        <v>53</v>
      </c>
      <c r="S20" s="275"/>
      <c r="T20" s="275"/>
      <c r="U20" s="275">
        <v>48</v>
      </c>
      <c r="V20" s="275"/>
      <c r="W20" s="275"/>
      <c r="X20" s="275">
        <v>42</v>
      </c>
      <c r="Y20" s="275"/>
      <c r="Z20" s="275"/>
      <c r="AA20" s="275">
        <v>44</v>
      </c>
      <c r="AB20" s="275"/>
      <c r="AC20" s="275"/>
      <c r="AD20" s="275">
        <v>40</v>
      </c>
      <c r="AE20" s="275"/>
      <c r="AF20" s="275"/>
      <c r="AG20" s="275">
        <v>5</v>
      </c>
      <c r="AH20" s="275"/>
      <c r="AI20" s="275"/>
      <c r="AJ20" s="137">
        <v>13</v>
      </c>
      <c r="AK20" s="61">
        <f t="shared" si="0"/>
        <v>25.09090909090909</v>
      </c>
      <c r="AM20" s="168">
        <v>11</v>
      </c>
      <c r="AN20" s="165"/>
    </row>
    <row r="21" spans="1:40" ht="25.5" customHeight="1">
      <c r="A21" s="111"/>
      <c r="B21" s="111"/>
      <c r="C21" s="291" t="s">
        <v>91</v>
      </c>
      <c r="D21" s="291"/>
      <c r="E21" s="291"/>
      <c r="F21" s="291"/>
      <c r="G21" s="291"/>
      <c r="H21" s="291"/>
      <c r="I21" s="291"/>
      <c r="J21" s="291"/>
      <c r="K21" s="118"/>
      <c r="L21" s="290">
        <v>274</v>
      </c>
      <c r="M21" s="275"/>
      <c r="N21" s="275"/>
      <c r="O21" s="275">
        <v>48</v>
      </c>
      <c r="P21" s="275"/>
      <c r="Q21" s="275"/>
      <c r="R21" s="275">
        <v>43</v>
      </c>
      <c r="S21" s="275"/>
      <c r="T21" s="275"/>
      <c r="U21" s="275">
        <v>46</v>
      </c>
      <c r="V21" s="275"/>
      <c r="W21" s="275"/>
      <c r="X21" s="275">
        <v>51</v>
      </c>
      <c r="Y21" s="275"/>
      <c r="Z21" s="275"/>
      <c r="AA21" s="275">
        <v>44</v>
      </c>
      <c r="AB21" s="275"/>
      <c r="AC21" s="275"/>
      <c r="AD21" s="275">
        <v>36</v>
      </c>
      <c r="AE21" s="275"/>
      <c r="AF21" s="275"/>
      <c r="AG21" s="275">
        <v>6</v>
      </c>
      <c r="AH21" s="275"/>
      <c r="AI21" s="275"/>
      <c r="AJ21" s="137">
        <v>13</v>
      </c>
      <c r="AK21" s="61">
        <f t="shared" si="0"/>
        <v>24.90909090909091</v>
      </c>
      <c r="AM21" s="168">
        <v>11</v>
      </c>
      <c r="AN21" s="165"/>
    </row>
    <row r="22" spans="1:40" ht="25.5" customHeight="1">
      <c r="A22" s="111"/>
      <c r="B22" s="111"/>
      <c r="C22" s="291" t="s">
        <v>92</v>
      </c>
      <c r="D22" s="291"/>
      <c r="E22" s="291"/>
      <c r="F22" s="291"/>
      <c r="G22" s="291"/>
      <c r="H22" s="291"/>
      <c r="I22" s="291"/>
      <c r="J22" s="291"/>
      <c r="K22" s="118"/>
      <c r="L22" s="290">
        <v>364</v>
      </c>
      <c r="M22" s="275"/>
      <c r="N22" s="275"/>
      <c r="O22" s="275">
        <v>59</v>
      </c>
      <c r="P22" s="275"/>
      <c r="Q22" s="275"/>
      <c r="R22" s="275">
        <v>52</v>
      </c>
      <c r="S22" s="275"/>
      <c r="T22" s="275"/>
      <c r="U22" s="275">
        <v>65</v>
      </c>
      <c r="V22" s="275"/>
      <c r="W22" s="275"/>
      <c r="X22" s="275">
        <v>52</v>
      </c>
      <c r="Y22" s="275"/>
      <c r="Z22" s="275"/>
      <c r="AA22" s="275">
        <v>69</v>
      </c>
      <c r="AB22" s="275"/>
      <c r="AC22" s="275"/>
      <c r="AD22" s="275">
        <v>57</v>
      </c>
      <c r="AE22" s="275"/>
      <c r="AF22" s="275"/>
      <c r="AG22" s="275">
        <v>10</v>
      </c>
      <c r="AH22" s="275"/>
      <c r="AI22" s="275"/>
      <c r="AJ22" s="137">
        <v>14</v>
      </c>
      <c r="AK22" s="61">
        <f t="shared" si="0"/>
        <v>30.333333333333332</v>
      </c>
      <c r="AM22" s="168">
        <v>12</v>
      </c>
      <c r="AN22" s="165"/>
    </row>
    <row r="23" spans="1:40" ht="25.5" customHeight="1">
      <c r="A23" s="111"/>
      <c r="B23" s="111"/>
      <c r="C23" s="291" t="s">
        <v>82</v>
      </c>
      <c r="D23" s="291"/>
      <c r="E23" s="291"/>
      <c r="F23" s="291"/>
      <c r="G23" s="291"/>
      <c r="H23" s="291"/>
      <c r="I23" s="291"/>
      <c r="J23" s="291"/>
      <c r="K23" s="118"/>
      <c r="L23" s="290">
        <v>292</v>
      </c>
      <c r="M23" s="275"/>
      <c r="N23" s="275"/>
      <c r="O23" s="275">
        <v>34</v>
      </c>
      <c r="P23" s="275"/>
      <c r="Q23" s="275"/>
      <c r="R23" s="275">
        <v>41</v>
      </c>
      <c r="S23" s="275"/>
      <c r="T23" s="275"/>
      <c r="U23" s="275">
        <v>54</v>
      </c>
      <c r="V23" s="275"/>
      <c r="W23" s="275"/>
      <c r="X23" s="275">
        <v>46</v>
      </c>
      <c r="Y23" s="275"/>
      <c r="Z23" s="275"/>
      <c r="AA23" s="275">
        <v>52</v>
      </c>
      <c r="AB23" s="275"/>
      <c r="AC23" s="275"/>
      <c r="AD23" s="275">
        <v>48</v>
      </c>
      <c r="AE23" s="275"/>
      <c r="AF23" s="275"/>
      <c r="AG23" s="275">
        <v>17</v>
      </c>
      <c r="AH23" s="275"/>
      <c r="AI23" s="275"/>
      <c r="AJ23" s="137">
        <v>15</v>
      </c>
      <c r="AK23" s="61">
        <f t="shared" si="0"/>
        <v>26.545454545454547</v>
      </c>
      <c r="AM23" s="168">
        <v>11</v>
      </c>
      <c r="AN23" s="165"/>
    </row>
    <row r="24" spans="1:40" ht="25.5" customHeight="1">
      <c r="A24" s="111"/>
      <c r="B24" s="111"/>
      <c r="C24" s="291" t="s">
        <v>319</v>
      </c>
      <c r="D24" s="291"/>
      <c r="E24" s="291"/>
      <c r="F24" s="291"/>
      <c r="G24" s="291"/>
      <c r="H24" s="291"/>
      <c r="I24" s="291"/>
      <c r="J24" s="291"/>
      <c r="K24" s="118"/>
      <c r="L24" s="290">
        <v>298</v>
      </c>
      <c r="M24" s="275"/>
      <c r="N24" s="275"/>
      <c r="O24" s="275">
        <v>39</v>
      </c>
      <c r="P24" s="275"/>
      <c r="Q24" s="275"/>
      <c r="R24" s="275">
        <v>44</v>
      </c>
      <c r="S24" s="275"/>
      <c r="T24" s="275"/>
      <c r="U24" s="275">
        <v>54</v>
      </c>
      <c r="V24" s="275"/>
      <c r="W24" s="275"/>
      <c r="X24" s="275">
        <v>44</v>
      </c>
      <c r="Y24" s="275"/>
      <c r="Z24" s="275"/>
      <c r="AA24" s="275">
        <v>52</v>
      </c>
      <c r="AB24" s="275"/>
      <c r="AC24" s="275"/>
      <c r="AD24" s="275">
        <v>50</v>
      </c>
      <c r="AE24" s="275"/>
      <c r="AF24" s="275"/>
      <c r="AG24" s="275">
        <v>15</v>
      </c>
      <c r="AH24" s="275"/>
      <c r="AI24" s="275"/>
      <c r="AJ24" s="137">
        <v>15</v>
      </c>
      <c r="AK24" s="61">
        <f t="shared" si="0"/>
        <v>24.833333333333332</v>
      </c>
      <c r="AM24" s="168">
        <v>12</v>
      </c>
      <c r="AN24" s="165"/>
    </row>
    <row r="25" spans="1:40" ht="25.5" customHeight="1">
      <c r="A25" s="111"/>
      <c r="B25" s="111"/>
      <c r="C25" s="291" t="s">
        <v>318</v>
      </c>
      <c r="D25" s="291"/>
      <c r="E25" s="291"/>
      <c r="F25" s="291"/>
      <c r="G25" s="291"/>
      <c r="H25" s="291"/>
      <c r="I25" s="291"/>
      <c r="J25" s="291"/>
      <c r="K25" s="118"/>
      <c r="L25" s="290">
        <v>538</v>
      </c>
      <c r="M25" s="275"/>
      <c r="N25" s="275"/>
      <c r="O25" s="275">
        <v>90</v>
      </c>
      <c r="P25" s="275"/>
      <c r="Q25" s="275"/>
      <c r="R25" s="275">
        <v>80</v>
      </c>
      <c r="S25" s="275"/>
      <c r="T25" s="275"/>
      <c r="U25" s="275">
        <v>98</v>
      </c>
      <c r="V25" s="275"/>
      <c r="W25" s="275"/>
      <c r="X25" s="275">
        <v>79</v>
      </c>
      <c r="Y25" s="275"/>
      <c r="Z25" s="275"/>
      <c r="AA25" s="275">
        <v>85</v>
      </c>
      <c r="AB25" s="275"/>
      <c r="AC25" s="275"/>
      <c r="AD25" s="275">
        <v>94</v>
      </c>
      <c r="AE25" s="275"/>
      <c r="AF25" s="275"/>
      <c r="AG25" s="275">
        <v>12</v>
      </c>
      <c r="AH25" s="275"/>
      <c r="AI25" s="275"/>
      <c r="AJ25" s="137">
        <v>19</v>
      </c>
      <c r="AK25" s="61">
        <f t="shared" si="0"/>
        <v>31.647058823529413</v>
      </c>
      <c r="AM25" s="168">
        <v>17</v>
      </c>
      <c r="AN25" s="165"/>
    </row>
    <row r="26" spans="1:40" ht="25.5" customHeight="1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8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61"/>
    </row>
    <row r="27" spans="1:40" s="56" customFormat="1" ht="25.5" customHeight="1">
      <c r="A27" s="54"/>
      <c r="B27" s="288" t="s">
        <v>243</v>
      </c>
      <c r="C27" s="288"/>
      <c r="D27" s="288"/>
      <c r="E27" s="288"/>
      <c r="F27" s="288"/>
      <c r="G27" s="288"/>
      <c r="H27" s="288"/>
      <c r="I27" s="54"/>
      <c r="J27" s="54"/>
      <c r="K27" s="55"/>
      <c r="L27" s="289">
        <f>SUM(L28:N31)</f>
        <v>77</v>
      </c>
      <c r="M27" s="276"/>
      <c r="N27" s="276"/>
      <c r="O27" s="276">
        <f>SUM(O28:Q31)</f>
        <v>10</v>
      </c>
      <c r="P27" s="276"/>
      <c r="Q27" s="276"/>
      <c r="R27" s="276">
        <f>SUM(R28:T31)</f>
        <v>11</v>
      </c>
      <c r="S27" s="276"/>
      <c r="T27" s="276"/>
      <c r="U27" s="276">
        <f>SUM(U28:W31)</f>
        <v>11</v>
      </c>
      <c r="V27" s="276"/>
      <c r="W27" s="276"/>
      <c r="X27" s="276">
        <f>SUM(X28:Z31)</f>
        <v>14</v>
      </c>
      <c r="Y27" s="276"/>
      <c r="Z27" s="276"/>
      <c r="AA27" s="276">
        <f>SUM(AA28:AC31)</f>
        <v>14</v>
      </c>
      <c r="AB27" s="276"/>
      <c r="AC27" s="276"/>
      <c r="AD27" s="276">
        <f>SUM(AD28:AF31)</f>
        <v>17</v>
      </c>
      <c r="AE27" s="276"/>
      <c r="AF27" s="276"/>
      <c r="AG27" s="276" t="s">
        <v>280</v>
      </c>
      <c r="AH27" s="276"/>
      <c r="AI27" s="276"/>
      <c r="AJ27" s="159">
        <f>SUM(AJ28:AJ31)</f>
        <v>29</v>
      </c>
      <c r="AK27" s="160">
        <f>L27/AJ27</f>
        <v>2.6551724137931036</v>
      </c>
      <c r="AL27" s="154"/>
      <c r="AM27" s="154"/>
    </row>
    <row r="28" spans="1:40" s="47" customFormat="1" ht="25.5" customHeight="1">
      <c r="A28" s="96"/>
      <c r="B28" s="96"/>
      <c r="C28" s="285" t="s">
        <v>230</v>
      </c>
      <c r="D28" s="285"/>
      <c r="E28" s="285"/>
      <c r="F28" s="285"/>
      <c r="G28" s="285"/>
      <c r="H28" s="285"/>
      <c r="I28" s="285"/>
      <c r="J28" s="285"/>
      <c r="K28" s="46"/>
      <c r="L28" s="286">
        <v>19</v>
      </c>
      <c r="M28" s="274"/>
      <c r="N28" s="274"/>
      <c r="O28" s="274">
        <v>2</v>
      </c>
      <c r="P28" s="274"/>
      <c r="Q28" s="274"/>
      <c r="R28" s="274">
        <v>3</v>
      </c>
      <c r="S28" s="274"/>
      <c r="T28" s="274"/>
      <c r="U28" s="274">
        <v>3</v>
      </c>
      <c r="V28" s="274"/>
      <c r="W28" s="274"/>
      <c r="X28" s="274">
        <v>4</v>
      </c>
      <c r="Y28" s="274"/>
      <c r="Z28" s="274"/>
      <c r="AA28" s="274">
        <v>3</v>
      </c>
      <c r="AB28" s="274"/>
      <c r="AC28" s="274"/>
      <c r="AD28" s="274">
        <v>4</v>
      </c>
      <c r="AE28" s="274"/>
      <c r="AF28" s="274"/>
      <c r="AG28" s="274" t="s">
        <v>277</v>
      </c>
      <c r="AH28" s="274"/>
      <c r="AI28" s="274"/>
      <c r="AJ28" s="158">
        <v>8</v>
      </c>
      <c r="AK28" s="160">
        <f>L28/AJ28</f>
        <v>2.375</v>
      </c>
      <c r="AL28" s="154"/>
      <c r="AM28" s="154"/>
    </row>
    <row r="29" spans="1:40" s="47" customFormat="1" ht="25.5" customHeight="1">
      <c r="A29" s="96"/>
      <c r="B29" s="96"/>
      <c r="C29" s="285" t="s">
        <v>232</v>
      </c>
      <c r="D29" s="285"/>
      <c r="E29" s="285"/>
      <c r="F29" s="285"/>
      <c r="G29" s="285"/>
      <c r="H29" s="285"/>
      <c r="I29" s="285"/>
      <c r="J29" s="285"/>
      <c r="K29" s="46"/>
      <c r="L29" s="286">
        <v>15</v>
      </c>
      <c r="M29" s="274"/>
      <c r="N29" s="274"/>
      <c r="O29" s="274">
        <v>2</v>
      </c>
      <c r="P29" s="274"/>
      <c r="Q29" s="274"/>
      <c r="R29" s="274">
        <v>3</v>
      </c>
      <c r="S29" s="274"/>
      <c r="T29" s="274"/>
      <c r="U29" s="274">
        <v>2</v>
      </c>
      <c r="V29" s="274"/>
      <c r="W29" s="274"/>
      <c r="X29" s="274">
        <v>1</v>
      </c>
      <c r="Y29" s="274"/>
      <c r="Z29" s="274"/>
      <c r="AA29" s="274">
        <v>4</v>
      </c>
      <c r="AB29" s="274"/>
      <c r="AC29" s="274"/>
      <c r="AD29" s="274">
        <v>3</v>
      </c>
      <c r="AE29" s="274"/>
      <c r="AF29" s="274"/>
      <c r="AG29" s="274" t="s">
        <v>278</v>
      </c>
      <c r="AH29" s="274"/>
      <c r="AI29" s="274"/>
      <c r="AJ29" s="158">
        <v>7</v>
      </c>
      <c r="AK29" s="160">
        <f>L29/AJ29</f>
        <v>2.1428571428571428</v>
      </c>
      <c r="AL29" s="154"/>
      <c r="AM29" s="154"/>
    </row>
    <row r="30" spans="1:40" s="47" customFormat="1" ht="25.5" customHeight="1">
      <c r="A30" s="96"/>
      <c r="B30" s="96"/>
      <c r="C30" s="287" t="s">
        <v>234</v>
      </c>
      <c r="D30" s="287"/>
      <c r="E30" s="287"/>
      <c r="F30" s="287"/>
      <c r="G30" s="287"/>
      <c r="H30" s="287"/>
      <c r="I30" s="287"/>
      <c r="J30" s="287"/>
      <c r="K30" s="46"/>
      <c r="L30" s="286">
        <v>9</v>
      </c>
      <c r="M30" s="274"/>
      <c r="N30" s="274"/>
      <c r="O30" s="274">
        <v>1</v>
      </c>
      <c r="P30" s="274"/>
      <c r="Q30" s="274"/>
      <c r="R30" s="274">
        <v>1</v>
      </c>
      <c r="S30" s="274"/>
      <c r="T30" s="274"/>
      <c r="U30" s="274" t="s">
        <v>222</v>
      </c>
      <c r="V30" s="274"/>
      <c r="W30" s="274"/>
      <c r="X30" s="274">
        <v>3</v>
      </c>
      <c r="Y30" s="274"/>
      <c r="Z30" s="274"/>
      <c r="AA30" s="274">
        <v>2</v>
      </c>
      <c r="AB30" s="274"/>
      <c r="AC30" s="274"/>
      <c r="AD30" s="274">
        <v>2</v>
      </c>
      <c r="AE30" s="274"/>
      <c r="AF30" s="274"/>
      <c r="AG30" s="274" t="s">
        <v>279</v>
      </c>
      <c r="AH30" s="274"/>
      <c r="AI30" s="274"/>
      <c r="AJ30" s="158">
        <v>5</v>
      </c>
      <c r="AK30" s="160">
        <f>L30/AJ30</f>
        <v>1.8</v>
      </c>
      <c r="AL30" s="154"/>
      <c r="AM30" s="154"/>
    </row>
    <row r="31" spans="1:40" s="47" customFormat="1" ht="25.5" customHeight="1">
      <c r="A31" s="96"/>
      <c r="B31" s="96"/>
      <c r="C31" s="285" t="s">
        <v>228</v>
      </c>
      <c r="D31" s="285"/>
      <c r="E31" s="285"/>
      <c r="F31" s="285"/>
      <c r="G31" s="285"/>
      <c r="H31" s="285"/>
      <c r="I31" s="285"/>
      <c r="J31" s="285"/>
      <c r="K31" s="46"/>
      <c r="L31" s="286">
        <v>34</v>
      </c>
      <c r="M31" s="274"/>
      <c r="N31" s="274"/>
      <c r="O31" s="274">
        <v>5</v>
      </c>
      <c r="P31" s="274"/>
      <c r="Q31" s="274"/>
      <c r="R31" s="274">
        <v>4</v>
      </c>
      <c r="S31" s="274"/>
      <c r="T31" s="274"/>
      <c r="U31" s="274">
        <v>6</v>
      </c>
      <c r="V31" s="274"/>
      <c r="W31" s="274"/>
      <c r="X31" s="274">
        <v>6</v>
      </c>
      <c r="Y31" s="274"/>
      <c r="Z31" s="274"/>
      <c r="AA31" s="274">
        <v>5</v>
      </c>
      <c r="AB31" s="274"/>
      <c r="AC31" s="274"/>
      <c r="AD31" s="274">
        <v>8</v>
      </c>
      <c r="AE31" s="274"/>
      <c r="AF31" s="274"/>
      <c r="AG31" s="274" t="s">
        <v>279</v>
      </c>
      <c r="AH31" s="274"/>
      <c r="AI31" s="274"/>
      <c r="AJ31" s="158">
        <v>9</v>
      </c>
      <c r="AK31" s="160">
        <f>L31/AJ31</f>
        <v>3.7777777777777777</v>
      </c>
      <c r="AL31" s="154"/>
      <c r="AM31" s="154"/>
    </row>
    <row r="32" spans="1:40" ht="25.5" customHeight="1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8"/>
      <c r="L32" s="51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51"/>
      <c r="AF32" s="48"/>
      <c r="AG32" s="51"/>
      <c r="AH32" s="48"/>
      <c r="AI32" s="48"/>
      <c r="AJ32" s="48"/>
      <c r="AK32" s="61"/>
    </row>
    <row r="33" spans="1:39" s="14" customFormat="1" ht="25.5" customHeight="1">
      <c r="A33" s="52"/>
      <c r="B33" s="283" t="s">
        <v>244</v>
      </c>
      <c r="C33" s="283"/>
      <c r="D33" s="283"/>
      <c r="E33" s="283"/>
      <c r="F33" s="283"/>
      <c r="G33" s="283"/>
      <c r="H33" s="283"/>
      <c r="I33" s="52"/>
      <c r="J33" s="52"/>
      <c r="K33" s="35"/>
      <c r="L33" s="284">
        <f>L34</f>
        <v>322</v>
      </c>
      <c r="M33" s="277"/>
      <c r="N33" s="277"/>
      <c r="O33" s="277">
        <f>O34</f>
        <v>53</v>
      </c>
      <c r="P33" s="277"/>
      <c r="Q33" s="277"/>
      <c r="R33" s="277">
        <f>R34</f>
        <v>51</v>
      </c>
      <c r="S33" s="277"/>
      <c r="T33" s="277"/>
      <c r="U33" s="277">
        <f>U34</f>
        <v>51</v>
      </c>
      <c r="V33" s="277"/>
      <c r="W33" s="277"/>
      <c r="X33" s="277">
        <f>X34</f>
        <v>56</v>
      </c>
      <c r="Y33" s="277"/>
      <c r="Z33" s="277"/>
      <c r="AA33" s="277">
        <f>AA34</f>
        <v>59</v>
      </c>
      <c r="AB33" s="277"/>
      <c r="AC33" s="277"/>
      <c r="AD33" s="277">
        <f>AD34</f>
        <v>52</v>
      </c>
      <c r="AE33" s="277"/>
      <c r="AF33" s="277"/>
      <c r="AG33" s="277" t="s">
        <v>269</v>
      </c>
      <c r="AH33" s="277"/>
      <c r="AI33" s="277"/>
      <c r="AJ33" s="161">
        <f>AJ34</f>
        <v>12</v>
      </c>
      <c r="AK33" s="61">
        <f>L33/AJ33</f>
        <v>26.833333333333332</v>
      </c>
      <c r="AL33" s="154"/>
      <c r="AM33" s="154"/>
    </row>
    <row r="34" spans="1:39" ht="25.5" customHeight="1" thickBot="1">
      <c r="A34" s="100"/>
      <c r="B34" s="111"/>
      <c r="C34" s="280" t="s">
        <v>93</v>
      </c>
      <c r="D34" s="280"/>
      <c r="E34" s="280"/>
      <c r="F34" s="280"/>
      <c r="G34" s="280"/>
      <c r="H34" s="280"/>
      <c r="I34" s="280"/>
      <c r="J34" s="280"/>
      <c r="K34" s="111"/>
      <c r="L34" s="281">
        <v>322</v>
      </c>
      <c r="M34" s="282"/>
      <c r="N34" s="282"/>
      <c r="O34" s="282">
        <v>53</v>
      </c>
      <c r="P34" s="282"/>
      <c r="Q34" s="282"/>
      <c r="R34" s="282">
        <v>51</v>
      </c>
      <c r="S34" s="282"/>
      <c r="T34" s="282"/>
      <c r="U34" s="282">
        <v>51</v>
      </c>
      <c r="V34" s="282"/>
      <c r="W34" s="282"/>
      <c r="X34" s="282">
        <v>56</v>
      </c>
      <c r="Y34" s="282"/>
      <c r="Z34" s="282"/>
      <c r="AA34" s="282">
        <v>59</v>
      </c>
      <c r="AB34" s="282"/>
      <c r="AC34" s="282"/>
      <c r="AD34" s="282">
        <v>52</v>
      </c>
      <c r="AE34" s="282"/>
      <c r="AF34" s="282"/>
      <c r="AG34" s="282" t="s">
        <v>269</v>
      </c>
      <c r="AH34" s="282"/>
      <c r="AI34" s="282"/>
      <c r="AJ34" s="162">
        <v>12</v>
      </c>
      <c r="AK34" s="163">
        <f>L34/AJ34</f>
        <v>26.833333333333332</v>
      </c>
    </row>
    <row r="35" spans="1:39" ht="18" customHeight="1">
      <c r="A35" s="27" t="s">
        <v>328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98"/>
      <c r="O35" s="98"/>
      <c r="P35" s="98"/>
      <c r="Q35" s="98"/>
      <c r="R35" s="98"/>
      <c r="S35" s="98"/>
      <c r="T35" s="98"/>
      <c r="U35" s="98"/>
      <c r="V35" s="98"/>
      <c r="W35" s="111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124" t="s">
        <v>145</v>
      </c>
    </row>
    <row r="36" spans="1:39" ht="18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AK36" s="70" t="s">
        <v>282</v>
      </c>
    </row>
    <row r="37" spans="1:39" ht="18" customHeight="1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114"/>
      <c r="U37" s="114"/>
      <c r="AJ37" s="279"/>
      <c r="AK37" s="279"/>
    </row>
    <row r="38" spans="1:39" ht="18" customHeight="1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</sheetData>
  <mergeCells count="246">
    <mergeCell ref="AD15:AF15"/>
    <mergeCell ref="X3:Z4"/>
    <mergeCell ref="C24:J24"/>
    <mergeCell ref="R18:T18"/>
    <mergeCell ref="U18:W18"/>
    <mergeCell ref="X18:Z18"/>
    <mergeCell ref="B9:H9"/>
    <mergeCell ref="AD3:AF4"/>
    <mergeCell ref="L11:N11"/>
    <mergeCell ref="O11:Q11"/>
    <mergeCell ref="X1:AK1"/>
    <mergeCell ref="AA14:AC14"/>
    <mergeCell ref="AA13:AC13"/>
    <mergeCell ref="AD6:AF6"/>
    <mergeCell ref="AG6:AI6"/>
    <mergeCell ref="R9:T9"/>
    <mergeCell ref="X9:Z9"/>
    <mergeCell ref="AG3:AI4"/>
    <mergeCell ref="R3:T4"/>
    <mergeCell ref="AD11:AF11"/>
    <mergeCell ref="AG9:AI9"/>
    <mergeCell ref="AD14:AF14"/>
    <mergeCell ref="AA11:AC11"/>
    <mergeCell ref="AG11:AI11"/>
    <mergeCell ref="AJ3:AJ4"/>
    <mergeCell ref="AD12:AF12"/>
    <mergeCell ref="AG12:AI12"/>
    <mergeCell ref="AD9:AF9"/>
    <mergeCell ref="AG14:AI14"/>
    <mergeCell ref="AA12:AC12"/>
    <mergeCell ref="R11:T11"/>
    <mergeCell ref="X11:Z11"/>
    <mergeCell ref="A3:K4"/>
    <mergeCell ref="L3:N4"/>
    <mergeCell ref="O3:Q4"/>
    <mergeCell ref="U3:V4"/>
    <mergeCell ref="X5:Z5"/>
    <mergeCell ref="L5:N5"/>
    <mergeCell ref="AA3:AB4"/>
    <mergeCell ref="C14:J14"/>
    <mergeCell ref="L9:N9"/>
    <mergeCell ref="O9:Q9"/>
    <mergeCell ref="O12:Q12"/>
    <mergeCell ref="R12:T12"/>
    <mergeCell ref="X12:Z12"/>
    <mergeCell ref="L12:N12"/>
    <mergeCell ref="B11:H11"/>
    <mergeCell ref="C12:J12"/>
    <mergeCell ref="L13:N13"/>
    <mergeCell ref="O13:Q13"/>
    <mergeCell ref="R13:T13"/>
    <mergeCell ref="X13:Z13"/>
    <mergeCell ref="C13:J13"/>
    <mergeCell ref="U13:W13"/>
    <mergeCell ref="L15:N15"/>
    <mergeCell ref="O15:Q15"/>
    <mergeCell ref="R15:T15"/>
    <mergeCell ref="X15:Z15"/>
    <mergeCell ref="AA15:AC15"/>
    <mergeCell ref="L14:N14"/>
    <mergeCell ref="O14:Q14"/>
    <mergeCell ref="R14:T14"/>
    <mergeCell ref="X14:Z14"/>
    <mergeCell ref="U14:W14"/>
    <mergeCell ref="AG15:AI15"/>
    <mergeCell ref="C15:J15"/>
    <mergeCell ref="L16:N16"/>
    <mergeCell ref="O16:Q16"/>
    <mergeCell ref="R16:T16"/>
    <mergeCell ref="X16:Z16"/>
    <mergeCell ref="AA16:AC16"/>
    <mergeCell ref="U16:W16"/>
    <mergeCell ref="AD16:AF16"/>
    <mergeCell ref="AG16:AI16"/>
    <mergeCell ref="C16:J16"/>
    <mergeCell ref="L17:N17"/>
    <mergeCell ref="O17:Q17"/>
    <mergeCell ref="R17:T17"/>
    <mergeCell ref="X17:Z17"/>
    <mergeCell ref="AA17:AC17"/>
    <mergeCell ref="AD19:AF19"/>
    <mergeCell ref="AG19:AI19"/>
    <mergeCell ref="C25:J25"/>
    <mergeCell ref="L18:N18"/>
    <mergeCell ref="O18:Q18"/>
    <mergeCell ref="AD20:AF20"/>
    <mergeCell ref="AG20:AI20"/>
    <mergeCell ref="L20:N20"/>
    <mergeCell ref="AD18:AF18"/>
    <mergeCell ref="AG18:AI18"/>
    <mergeCell ref="C19:J19"/>
    <mergeCell ref="O20:Q20"/>
    <mergeCell ref="R20:T20"/>
    <mergeCell ref="C17:J17"/>
    <mergeCell ref="L19:N19"/>
    <mergeCell ref="O19:Q19"/>
    <mergeCell ref="R19:T19"/>
    <mergeCell ref="X21:Z21"/>
    <mergeCell ref="AA21:AC21"/>
    <mergeCell ref="U21:W21"/>
    <mergeCell ref="X19:Z19"/>
    <mergeCell ref="AA19:AC19"/>
    <mergeCell ref="C18:J18"/>
    <mergeCell ref="U19:W19"/>
    <mergeCell ref="AA18:AC18"/>
    <mergeCell ref="AA20:AC20"/>
    <mergeCell ref="U20:W20"/>
    <mergeCell ref="AD21:AF21"/>
    <mergeCell ref="AG21:AI21"/>
    <mergeCell ref="C20:J20"/>
    <mergeCell ref="L22:N22"/>
    <mergeCell ref="O22:Q22"/>
    <mergeCell ref="R22:T22"/>
    <mergeCell ref="X22:Z22"/>
    <mergeCell ref="AA22:AC22"/>
    <mergeCell ref="AD22:AF22"/>
    <mergeCell ref="AG22:AI22"/>
    <mergeCell ref="C21:J21"/>
    <mergeCell ref="L23:N23"/>
    <mergeCell ref="O23:Q23"/>
    <mergeCell ref="R23:T23"/>
    <mergeCell ref="X23:Z23"/>
    <mergeCell ref="AA23:AC23"/>
    <mergeCell ref="C23:J23"/>
    <mergeCell ref="L21:N21"/>
    <mergeCell ref="O21:Q21"/>
    <mergeCell ref="R21:T21"/>
    <mergeCell ref="AG23:AI23"/>
    <mergeCell ref="C22:J22"/>
    <mergeCell ref="L24:N24"/>
    <mergeCell ref="O24:Q24"/>
    <mergeCell ref="R24:T24"/>
    <mergeCell ref="X24:Z24"/>
    <mergeCell ref="AA24:AC24"/>
    <mergeCell ref="AD24:AF24"/>
    <mergeCell ref="AG24:AI24"/>
    <mergeCell ref="O25:Q25"/>
    <mergeCell ref="R25:T25"/>
    <mergeCell ref="X25:Z25"/>
    <mergeCell ref="AA25:AC25"/>
    <mergeCell ref="AD25:AF25"/>
    <mergeCell ref="AD23:AF23"/>
    <mergeCell ref="AG25:AI25"/>
    <mergeCell ref="B27:H27"/>
    <mergeCell ref="L27:N27"/>
    <mergeCell ref="O27:Q27"/>
    <mergeCell ref="R27:T27"/>
    <mergeCell ref="X27:Z27"/>
    <mergeCell ref="AA27:AC27"/>
    <mergeCell ref="AD27:AF27"/>
    <mergeCell ref="AG27:AI27"/>
    <mergeCell ref="L25:N25"/>
    <mergeCell ref="C28:J28"/>
    <mergeCell ref="L28:N28"/>
    <mergeCell ref="O28:Q28"/>
    <mergeCell ref="R28:T28"/>
    <mergeCell ref="X28:Z28"/>
    <mergeCell ref="AA28:AC28"/>
    <mergeCell ref="AD28:AF28"/>
    <mergeCell ref="AG28:AI28"/>
    <mergeCell ref="C29:J29"/>
    <mergeCell ref="L29:N29"/>
    <mergeCell ref="O29:Q29"/>
    <mergeCell ref="R29:T29"/>
    <mergeCell ref="X29:Z29"/>
    <mergeCell ref="AA29:AC29"/>
    <mergeCell ref="AD29:AF29"/>
    <mergeCell ref="AG29:AI29"/>
    <mergeCell ref="C30:J30"/>
    <mergeCell ref="L30:N30"/>
    <mergeCell ref="O30:Q30"/>
    <mergeCell ref="R30:T30"/>
    <mergeCell ref="X30:Z30"/>
    <mergeCell ref="AA30:AC30"/>
    <mergeCell ref="AD30:AF30"/>
    <mergeCell ref="AG30:AI30"/>
    <mergeCell ref="C31:J31"/>
    <mergeCell ref="L31:N31"/>
    <mergeCell ref="O31:Q31"/>
    <mergeCell ref="R31:T31"/>
    <mergeCell ref="X31:Z31"/>
    <mergeCell ref="AA31:AC31"/>
    <mergeCell ref="AD31:AF31"/>
    <mergeCell ref="AG31:AI31"/>
    <mergeCell ref="AG34:AI34"/>
    <mergeCell ref="B33:H33"/>
    <mergeCell ref="L33:N33"/>
    <mergeCell ref="O33:Q33"/>
    <mergeCell ref="R33:T33"/>
    <mergeCell ref="X33:Z33"/>
    <mergeCell ref="AA33:AC33"/>
    <mergeCell ref="U34:W34"/>
    <mergeCell ref="AJ37:AK37"/>
    <mergeCell ref="AD33:AF33"/>
    <mergeCell ref="AG33:AI33"/>
    <mergeCell ref="C34:J34"/>
    <mergeCell ref="L34:N34"/>
    <mergeCell ref="O34:Q34"/>
    <mergeCell ref="R34:T34"/>
    <mergeCell ref="X34:Z34"/>
    <mergeCell ref="AA34:AC34"/>
    <mergeCell ref="AD34:AF34"/>
    <mergeCell ref="AD13:AF13"/>
    <mergeCell ref="AG13:AI13"/>
    <mergeCell ref="U17:W17"/>
    <mergeCell ref="U5:W5"/>
    <mergeCell ref="U9:W9"/>
    <mergeCell ref="U11:W11"/>
    <mergeCell ref="U12:W12"/>
    <mergeCell ref="AD17:AF17"/>
    <mergeCell ref="AG17:AI17"/>
    <mergeCell ref="AG5:AI5"/>
    <mergeCell ref="U31:W31"/>
    <mergeCell ref="U33:W33"/>
    <mergeCell ref="AA5:AB5"/>
    <mergeCell ref="AA9:AB9"/>
    <mergeCell ref="X6:Z6"/>
    <mergeCell ref="AA6:AB6"/>
    <mergeCell ref="U22:W22"/>
    <mergeCell ref="U23:W23"/>
    <mergeCell ref="U24:W24"/>
    <mergeCell ref="X20:Z20"/>
    <mergeCell ref="U29:W29"/>
    <mergeCell ref="U30:W30"/>
    <mergeCell ref="U25:W25"/>
    <mergeCell ref="U27:W27"/>
    <mergeCell ref="U28:W28"/>
    <mergeCell ref="U15:W15"/>
    <mergeCell ref="A1:W1"/>
    <mergeCell ref="B5:D5"/>
    <mergeCell ref="G5:I5"/>
    <mergeCell ref="L6:N6"/>
    <mergeCell ref="O6:Q6"/>
    <mergeCell ref="AD5:AF5"/>
    <mergeCell ref="R6:T6"/>
    <mergeCell ref="U6:W6"/>
    <mergeCell ref="O5:Q5"/>
    <mergeCell ref="R5:T5"/>
    <mergeCell ref="AD7:AF7"/>
    <mergeCell ref="AG7:AI7"/>
    <mergeCell ref="L7:N7"/>
    <mergeCell ref="O7:Q7"/>
    <mergeCell ref="R7:T7"/>
    <mergeCell ref="U7:W7"/>
    <mergeCell ref="X7:Z7"/>
    <mergeCell ref="AA7:AB7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0" fitToWidth="2" orientation="portrait" r:id="rId1"/>
  <headerFooter scaleWithDoc="0" alignWithMargins="0">
    <oddFooter>&amp;C&amp;P</oddFooter>
  </headerFooter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31"/>
  <sheetViews>
    <sheetView showGridLines="0" tabSelected="1" topLeftCell="B1" zoomScale="80" zoomScaleNormal="80" workbookViewId="0">
      <selection activeCell="A4" sqref="A4"/>
    </sheetView>
  </sheetViews>
  <sheetFormatPr defaultColWidth="3.625" defaultRowHeight="27.95" customHeight="1"/>
  <cols>
    <col min="1" max="1" width="2.125" style="9" customWidth="1"/>
    <col min="2" max="10" width="3.625" style="9" customWidth="1"/>
    <col min="11" max="11" width="0.25" style="9" customWidth="1"/>
    <col min="12" max="13" width="12.375" style="70" customWidth="1"/>
    <col min="14" max="17" width="11" style="70" customWidth="1"/>
    <col min="18" max="18" width="1.75" style="70" customWidth="1"/>
    <col min="19" max="22" width="11" style="70" customWidth="1"/>
    <col min="23" max="23" width="20.875" style="70" customWidth="1"/>
    <col min="24" max="24" width="20.375" style="70" customWidth="1"/>
    <col min="25" max="26" width="3.625" style="9"/>
    <col min="27" max="27" width="3.625" style="9" customWidth="1"/>
    <col min="28" max="16384" width="3.625" style="9"/>
  </cols>
  <sheetData>
    <row r="1" spans="1:25" ht="27.95" customHeight="1">
      <c r="A1" s="271" t="s">
        <v>205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110"/>
      <c r="S1" s="300" t="s">
        <v>133</v>
      </c>
      <c r="T1" s="300"/>
      <c r="U1" s="300"/>
      <c r="V1" s="300"/>
      <c r="W1" s="300"/>
      <c r="X1" s="300"/>
    </row>
    <row r="2" spans="1:25" ht="27.95" customHeight="1" thickBot="1">
      <c r="A2" s="100"/>
      <c r="P2" s="124"/>
      <c r="R2" s="124"/>
      <c r="S2" s="17"/>
      <c r="T2" s="17"/>
      <c r="U2" s="17"/>
      <c r="X2" s="17"/>
    </row>
    <row r="3" spans="1:25" ht="27.95" customHeight="1">
      <c r="A3" s="318" t="s">
        <v>127</v>
      </c>
      <c r="B3" s="318"/>
      <c r="C3" s="318"/>
      <c r="D3" s="318"/>
      <c r="E3" s="318"/>
      <c r="F3" s="318"/>
      <c r="G3" s="318"/>
      <c r="H3" s="318"/>
      <c r="I3" s="318"/>
      <c r="J3" s="318"/>
      <c r="K3" s="319"/>
      <c r="L3" s="293" t="s">
        <v>134</v>
      </c>
      <c r="M3" s="298"/>
      <c r="N3" s="292" t="s">
        <v>135</v>
      </c>
      <c r="O3" s="293"/>
      <c r="P3" s="322" t="s">
        <v>136</v>
      </c>
      <c r="Q3" s="323"/>
      <c r="R3" s="96"/>
      <c r="S3" s="293" t="s">
        <v>137</v>
      </c>
      <c r="T3" s="298"/>
      <c r="U3" s="292" t="s">
        <v>271</v>
      </c>
      <c r="V3" s="298"/>
      <c r="W3" s="316" t="s">
        <v>128</v>
      </c>
      <c r="X3" s="31" t="s">
        <v>129</v>
      </c>
    </row>
    <row r="4" spans="1:25" ht="27.95" customHeight="1" thickBot="1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1"/>
      <c r="L4" s="295"/>
      <c r="M4" s="299"/>
      <c r="N4" s="294"/>
      <c r="O4" s="295"/>
      <c r="P4" s="324"/>
      <c r="Q4" s="325"/>
      <c r="R4" s="96"/>
      <c r="S4" s="295"/>
      <c r="T4" s="299"/>
      <c r="U4" s="294"/>
      <c r="V4" s="299"/>
      <c r="W4" s="317"/>
      <c r="X4" s="74" t="s">
        <v>138</v>
      </c>
    </row>
    <row r="5" spans="1:25" ht="29.1" customHeight="1">
      <c r="A5" s="111"/>
      <c r="B5" s="272" t="s">
        <v>139</v>
      </c>
      <c r="C5" s="272"/>
      <c r="D5" s="272"/>
      <c r="E5" s="10" t="s">
        <v>171</v>
      </c>
      <c r="F5" s="11" t="s">
        <v>264</v>
      </c>
      <c r="G5" s="272" t="s">
        <v>260</v>
      </c>
      <c r="H5" s="272"/>
      <c r="I5" s="272"/>
      <c r="J5" s="154"/>
      <c r="K5" s="118"/>
      <c r="L5" s="312">
        <f>SUM(N5:V5)</f>
        <v>2901</v>
      </c>
      <c r="M5" s="312"/>
      <c r="N5" s="312">
        <v>973</v>
      </c>
      <c r="O5" s="312"/>
      <c r="P5" s="312">
        <v>936</v>
      </c>
      <c r="Q5" s="312"/>
      <c r="R5" s="68"/>
      <c r="S5" s="312">
        <v>946</v>
      </c>
      <c r="T5" s="312"/>
      <c r="U5" s="312">
        <v>46</v>
      </c>
      <c r="V5" s="312"/>
      <c r="W5" s="131">
        <v>128</v>
      </c>
      <c r="X5" s="36">
        <f>L5/W5</f>
        <v>22.6640625</v>
      </c>
    </row>
    <row r="6" spans="1:25" s="47" customFormat="1" ht="29.1" customHeight="1">
      <c r="A6" s="96"/>
      <c r="B6" s="96"/>
      <c r="C6" s="96"/>
      <c r="D6" s="96"/>
      <c r="E6" s="41" t="s">
        <v>171</v>
      </c>
      <c r="F6" s="42" t="s">
        <v>270</v>
      </c>
      <c r="G6" s="96"/>
      <c r="H6" s="240"/>
      <c r="I6" s="240"/>
      <c r="J6" s="240"/>
      <c r="K6" s="46"/>
      <c r="L6" s="312">
        <f>SUM(N6:V6)</f>
        <v>2881</v>
      </c>
      <c r="M6" s="312"/>
      <c r="N6" s="302">
        <v>917</v>
      </c>
      <c r="O6" s="302"/>
      <c r="P6" s="302">
        <v>970</v>
      </c>
      <c r="Q6" s="302"/>
      <c r="R6" s="68"/>
      <c r="S6" s="302">
        <v>949</v>
      </c>
      <c r="T6" s="302"/>
      <c r="U6" s="302">
        <v>45</v>
      </c>
      <c r="V6" s="302"/>
      <c r="W6" s="68">
        <v>133</v>
      </c>
      <c r="X6" s="36">
        <f>L6/W6</f>
        <v>21.661654135338345</v>
      </c>
    </row>
    <row r="7" spans="1:25" s="47" customFormat="1" ht="29.1" customHeight="1">
      <c r="A7" s="54"/>
      <c r="B7" s="54"/>
      <c r="C7" s="54"/>
      <c r="D7" s="54"/>
      <c r="E7" s="144" t="s">
        <v>171</v>
      </c>
      <c r="F7" s="145" t="s">
        <v>317</v>
      </c>
      <c r="G7" s="54"/>
      <c r="H7" s="308"/>
      <c r="I7" s="308"/>
      <c r="J7" s="308"/>
      <c r="K7" s="55"/>
      <c r="L7" s="309">
        <f>SUM(N7:V7)</f>
        <v>2869</v>
      </c>
      <c r="M7" s="309"/>
      <c r="N7" s="303">
        <f>N9+N27</f>
        <v>928</v>
      </c>
      <c r="O7" s="303"/>
      <c r="P7" s="303">
        <f>P9+P27</f>
        <v>902</v>
      </c>
      <c r="Q7" s="303"/>
      <c r="R7" s="153"/>
      <c r="S7" s="303">
        <f>S9+S27</f>
        <v>998</v>
      </c>
      <c r="T7" s="303"/>
      <c r="U7" s="303">
        <f>U9</f>
        <v>41</v>
      </c>
      <c r="V7" s="303"/>
      <c r="W7" s="153">
        <f>W9+W27</f>
        <v>125</v>
      </c>
      <c r="X7" s="36">
        <f>L7/W7</f>
        <v>22.952000000000002</v>
      </c>
    </row>
    <row r="8" spans="1:25" ht="29.1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8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32"/>
    </row>
    <row r="9" spans="1:25" s="56" customFormat="1" ht="29.1" customHeight="1">
      <c r="A9" s="54"/>
      <c r="B9" s="288" t="s">
        <v>131</v>
      </c>
      <c r="C9" s="288"/>
      <c r="D9" s="288"/>
      <c r="E9" s="288"/>
      <c r="F9" s="288"/>
      <c r="G9" s="288"/>
      <c r="H9" s="288"/>
      <c r="I9" s="54"/>
      <c r="J9" s="54"/>
      <c r="K9" s="55"/>
      <c r="L9" s="303">
        <f>SUM(L11+L21)</f>
        <v>2716</v>
      </c>
      <c r="M9" s="303"/>
      <c r="N9" s="303">
        <f>SUM(N11+N21)</f>
        <v>873</v>
      </c>
      <c r="O9" s="303"/>
      <c r="P9" s="303">
        <f>SUM(P11+P21)</f>
        <v>862</v>
      </c>
      <c r="Q9" s="303"/>
      <c r="R9" s="153">
        <v>912</v>
      </c>
      <c r="S9" s="303">
        <f>SUM(S11+S21)</f>
        <v>940</v>
      </c>
      <c r="T9" s="303"/>
      <c r="U9" s="303">
        <v>41</v>
      </c>
      <c r="V9" s="303"/>
      <c r="W9" s="153">
        <f>W11+W21</f>
        <v>119</v>
      </c>
      <c r="X9" s="36">
        <f>L9/W9</f>
        <v>22.823529411764707</v>
      </c>
    </row>
    <row r="10" spans="1:25" ht="29.1" customHeight="1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8"/>
      <c r="L10" s="112"/>
      <c r="M10" s="112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33"/>
    </row>
    <row r="11" spans="1:25" s="14" customFormat="1" ht="29.1" customHeight="1">
      <c r="A11" s="52"/>
      <c r="B11" s="327" t="s">
        <v>117</v>
      </c>
      <c r="C11" s="327"/>
      <c r="D11" s="327"/>
      <c r="E11" s="327"/>
      <c r="F11" s="327"/>
      <c r="G11" s="327"/>
      <c r="H11" s="327"/>
      <c r="I11" s="52"/>
      <c r="J11" s="52"/>
      <c r="K11" s="35"/>
      <c r="L11" s="309">
        <f>SUM(L12:M19)</f>
        <v>2656</v>
      </c>
      <c r="M11" s="309"/>
      <c r="N11" s="309">
        <f>SUM(N12:O19)</f>
        <v>854</v>
      </c>
      <c r="O11" s="309"/>
      <c r="P11" s="309">
        <f>SUM(P12:Q19)</f>
        <v>845</v>
      </c>
      <c r="Q11" s="309"/>
      <c r="R11" s="171"/>
      <c r="S11" s="309">
        <f>SUM(S12:T19)</f>
        <v>916</v>
      </c>
      <c r="T11" s="309"/>
      <c r="U11" s="309">
        <f>SUM(U12:V19)</f>
        <v>41</v>
      </c>
      <c r="V11" s="309"/>
      <c r="W11" s="171">
        <f>SUM(W12:W19)</f>
        <v>101</v>
      </c>
      <c r="X11" s="36">
        <f>L11/W11</f>
        <v>26.297029702970296</v>
      </c>
    </row>
    <row r="12" spans="1:25" ht="29.1" customHeight="1">
      <c r="A12" s="111"/>
      <c r="B12" s="111"/>
      <c r="C12" s="315" t="s">
        <v>140</v>
      </c>
      <c r="D12" s="315"/>
      <c r="E12" s="315"/>
      <c r="F12" s="315"/>
      <c r="G12" s="315"/>
      <c r="H12" s="315"/>
      <c r="I12" s="315"/>
      <c r="J12" s="315"/>
      <c r="K12" s="118"/>
      <c r="L12" s="306">
        <v>329</v>
      </c>
      <c r="M12" s="307"/>
      <c r="N12" s="306">
        <v>104</v>
      </c>
      <c r="O12" s="306"/>
      <c r="P12" s="306">
        <v>94</v>
      </c>
      <c r="Q12" s="306"/>
      <c r="R12" s="123"/>
      <c r="S12" s="306">
        <v>121</v>
      </c>
      <c r="T12" s="306"/>
      <c r="U12" s="306">
        <v>10</v>
      </c>
      <c r="V12" s="306"/>
      <c r="W12" s="123">
        <v>13</v>
      </c>
      <c r="X12" s="36">
        <f t="shared" ref="X12:X19" si="0">L12/W12</f>
        <v>25.307692307692307</v>
      </c>
      <c r="Y12" s="111"/>
    </row>
    <row r="13" spans="1:25" ht="29.1" customHeight="1">
      <c r="A13" s="111"/>
      <c r="B13" s="111"/>
      <c r="C13" s="315" t="s">
        <v>120</v>
      </c>
      <c r="D13" s="315"/>
      <c r="E13" s="315"/>
      <c r="F13" s="315"/>
      <c r="G13" s="315"/>
      <c r="H13" s="315"/>
      <c r="I13" s="315"/>
      <c r="J13" s="315"/>
      <c r="K13" s="118"/>
      <c r="L13" s="306">
        <v>459</v>
      </c>
      <c r="M13" s="307"/>
      <c r="N13" s="306">
        <v>146</v>
      </c>
      <c r="O13" s="306"/>
      <c r="P13" s="306">
        <v>142</v>
      </c>
      <c r="Q13" s="306"/>
      <c r="R13" s="123"/>
      <c r="S13" s="306">
        <v>167</v>
      </c>
      <c r="T13" s="306"/>
      <c r="U13" s="306">
        <v>4</v>
      </c>
      <c r="V13" s="306"/>
      <c r="W13" s="123">
        <v>16</v>
      </c>
      <c r="X13" s="36">
        <f t="shared" si="0"/>
        <v>28.6875</v>
      </c>
      <c r="Y13" s="111"/>
    </row>
    <row r="14" spans="1:25" ht="29.1" customHeight="1">
      <c r="A14" s="111"/>
      <c r="B14" s="111"/>
      <c r="C14" s="315" t="s">
        <v>122</v>
      </c>
      <c r="D14" s="315"/>
      <c r="E14" s="315"/>
      <c r="F14" s="315"/>
      <c r="G14" s="315"/>
      <c r="H14" s="315"/>
      <c r="I14" s="315"/>
      <c r="J14" s="315"/>
      <c r="K14" s="118"/>
      <c r="L14" s="306">
        <v>425</v>
      </c>
      <c r="M14" s="307"/>
      <c r="N14" s="306">
        <v>151</v>
      </c>
      <c r="O14" s="306"/>
      <c r="P14" s="306">
        <v>129</v>
      </c>
      <c r="Q14" s="306"/>
      <c r="R14" s="123"/>
      <c r="S14" s="306">
        <v>136</v>
      </c>
      <c r="T14" s="306"/>
      <c r="U14" s="306">
        <v>9</v>
      </c>
      <c r="V14" s="306"/>
      <c r="W14" s="123">
        <v>17</v>
      </c>
      <c r="X14" s="36">
        <f t="shared" si="0"/>
        <v>25</v>
      </c>
      <c r="Y14" s="111"/>
    </row>
    <row r="15" spans="1:25" ht="29.1" customHeight="1">
      <c r="A15" s="111"/>
      <c r="B15" s="111"/>
      <c r="C15" s="315" t="s">
        <v>123</v>
      </c>
      <c r="D15" s="315"/>
      <c r="E15" s="315"/>
      <c r="F15" s="315"/>
      <c r="G15" s="315"/>
      <c r="H15" s="315"/>
      <c r="I15" s="315"/>
      <c r="J15" s="315"/>
      <c r="K15" s="118"/>
      <c r="L15" s="306">
        <v>380</v>
      </c>
      <c r="M15" s="307"/>
      <c r="N15" s="306">
        <v>115</v>
      </c>
      <c r="O15" s="306"/>
      <c r="P15" s="306">
        <v>135</v>
      </c>
      <c r="Q15" s="306"/>
      <c r="R15" s="123"/>
      <c r="S15" s="306">
        <v>124</v>
      </c>
      <c r="T15" s="306"/>
      <c r="U15" s="306">
        <v>6</v>
      </c>
      <c r="V15" s="306"/>
      <c r="W15" s="123">
        <v>14</v>
      </c>
      <c r="X15" s="36">
        <f t="shared" si="0"/>
        <v>27.142857142857142</v>
      </c>
      <c r="Y15" s="111"/>
    </row>
    <row r="16" spans="1:25" ht="29.1" customHeight="1">
      <c r="A16" s="111"/>
      <c r="B16" s="111"/>
      <c r="C16" s="315" t="s">
        <v>124</v>
      </c>
      <c r="D16" s="315"/>
      <c r="E16" s="315"/>
      <c r="F16" s="315"/>
      <c r="G16" s="315"/>
      <c r="H16" s="315"/>
      <c r="I16" s="315"/>
      <c r="J16" s="315"/>
      <c r="K16" s="118"/>
      <c r="L16" s="306">
        <v>133</v>
      </c>
      <c r="M16" s="307"/>
      <c r="N16" s="306">
        <v>38</v>
      </c>
      <c r="O16" s="306"/>
      <c r="P16" s="306">
        <v>44</v>
      </c>
      <c r="Q16" s="306"/>
      <c r="R16" s="123"/>
      <c r="S16" s="306">
        <v>48</v>
      </c>
      <c r="T16" s="306"/>
      <c r="U16" s="306">
        <v>3</v>
      </c>
      <c r="V16" s="306"/>
      <c r="W16" s="123">
        <v>6</v>
      </c>
      <c r="X16" s="36">
        <f t="shared" si="0"/>
        <v>22.166666666666668</v>
      </c>
      <c r="Y16" s="111"/>
    </row>
    <row r="17" spans="1:28" ht="29.1" customHeight="1">
      <c r="A17" s="111"/>
      <c r="B17" s="111"/>
      <c r="C17" s="315" t="s">
        <v>119</v>
      </c>
      <c r="D17" s="315"/>
      <c r="E17" s="315"/>
      <c r="F17" s="315"/>
      <c r="G17" s="315"/>
      <c r="H17" s="315"/>
      <c r="I17" s="315"/>
      <c r="J17" s="315"/>
      <c r="K17" s="118"/>
      <c r="L17" s="306">
        <v>508</v>
      </c>
      <c r="M17" s="307"/>
      <c r="N17" s="306">
        <v>156</v>
      </c>
      <c r="O17" s="306"/>
      <c r="P17" s="306">
        <v>177</v>
      </c>
      <c r="Q17" s="306"/>
      <c r="R17" s="123"/>
      <c r="S17" s="306">
        <v>169</v>
      </c>
      <c r="T17" s="306"/>
      <c r="U17" s="306">
        <v>6</v>
      </c>
      <c r="V17" s="306"/>
      <c r="W17" s="123">
        <v>18</v>
      </c>
      <c r="X17" s="36">
        <f t="shared" si="0"/>
        <v>28.222222222222221</v>
      </c>
      <c r="Y17" s="111"/>
    </row>
    <row r="18" spans="1:28" ht="29.1" customHeight="1">
      <c r="A18" s="111"/>
      <c r="B18" s="111"/>
      <c r="C18" s="315" t="s">
        <v>121</v>
      </c>
      <c r="D18" s="315"/>
      <c r="E18" s="315"/>
      <c r="F18" s="315"/>
      <c r="G18" s="315"/>
      <c r="H18" s="315"/>
      <c r="I18" s="315"/>
      <c r="J18" s="315"/>
      <c r="K18" s="118"/>
      <c r="L18" s="306">
        <v>13</v>
      </c>
      <c r="M18" s="307"/>
      <c r="N18" s="306">
        <v>6</v>
      </c>
      <c r="O18" s="306"/>
      <c r="P18" s="306">
        <v>1</v>
      </c>
      <c r="Q18" s="306"/>
      <c r="R18" s="123"/>
      <c r="S18" s="306">
        <v>6</v>
      </c>
      <c r="T18" s="306"/>
      <c r="U18" s="306" t="s">
        <v>272</v>
      </c>
      <c r="V18" s="306"/>
      <c r="W18" s="123">
        <v>3</v>
      </c>
      <c r="X18" s="36">
        <f t="shared" si="0"/>
        <v>4.333333333333333</v>
      </c>
      <c r="Y18" s="111"/>
    </row>
    <row r="19" spans="1:28" ht="29.1" customHeight="1">
      <c r="A19" s="111"/>
      <c r="B19" s="111"/>
      <c r="C19" s="315" t="s">
        <v>125</v>
      </c>
      <c r="D19" s="315"/>
      <c r="E19" s="315"/>
      <c r="F19" s="315"/>
      <c r="G19" s="315"/>
      <c r="H19" s="315"/>
      <c r="I19" s="315"/>
      <c r="J19" s="315"/>
      <c r="K19" s="118"/>
      <c r="L19" s="306">
        <v>409</v>
      </c>
      <c r="M19" s="307"/>
      <c r="N19" s="306">
        <v>138</v>
      </c>
      <c r="O19" s="306"/>
      <c r="P19" s="306">
        <v>123</v>
      </c>
      <c r="Q19" s="306"/>
      <c r="R19" s="123"/>
      <c r="S19" s="306">
        <v>145</v>
      </c>
      <c r="T19" s="306"/>
      <c r="U19" s="306">
        <v>3</v>
      </c>
      <c r="V19" s="306"/>
      <c r="W19" s="123">
        <v>14</v>
      </c>
      <c r="X19" s="36">
        <f t="shared" si="0"/>
        <v>29.214285714285715</v>
      </c>
      <c r="Y19" s="111"/>
    </row>
    <row r="20" spans="1:28" ht="29.1" customHeight="1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8"/>
      <c r="L20" s="112"/>
      <c r="M20" s="112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36"/>
      <c r="Y20" s="111"/>
      <c r="Z20" s="111"/>
      <c r="AA20" s="111"/>
      <c r="AB20" s="111"/>
    </row>
    <row r="21" spans="1:28" s="56" customFormat="1" ht="29.1" customHeight="1">
      <c r="A21" s="54"/>
      <c r="B21" s="326" t="s">
        <v>118</v>
      </c>
      <c r="C21" s="326"/>
      <c r="D21" s="326"/>
      <c r="E21" s="326"/>
      <c r="F21" s="326"/>
      <c r="G21" s="326"/>
      <c r="H21" s="326"/>
      <c r="I21" s="54"/>
      <c r="J21" s="54"/>
      <c r="K21" s="55"/>
      <c r="L21" s="303">
        <f>SUM(L22:M25)</f>
        <v>60</v>
      </c>
      <c r="M21" s="303"/>
      <c r="N21" s="303">
        <f>SUM(N22:O25)</f>
        <v>19</v>
      </c>
      <c r="O21" s="303"/>
      <c r="P21" s="303">
        <f>SUM(P22:Q25)</f>
        <v>17</v>
      </c>
      <c r="Q21" s="303"/>
      <c r="R21" s="153"/>
      <c r="S21" s="303">
        <f>SUM(S22:T25)</f>
        <v>24</v>
      </c>
      <c r="T21" s="303"/>
      <c r="U21" s="303" t="s">
        <v>281</v>
      </c>
      <c r="V21" s="303"/>
      <c r="W21" s="153">
        <f>SUM(W22:W25)</f>
        <v>18</v>
      </c>
      <c r="X21" s="172">
        <f>L21/W21</f>
        <v>3.3333333333333335</v>
      </c>
      <c r="Y21" s="54"/>
      <c r="Z21" s="54"/>
      <c r="AA21" s="54"/>
      <c r="AB21" s="54"/>
    </row>
    <row r="22" spans="1:28" s="47" customFormat="1" ht="29.1" customHeight="1">
      <c r="A22" s="96"/>
      <c r="B22" s="96"/>
      <c r="C22" s="314" t="s">
        <v>229</v>
      </c>
      <c r="D22" s="314"/>
      <c r="E22" s="314"/>
      <c r="F22" s="314"/>
      <c r="G22" s="314"/>
      <c r="H22" s="314"/>
      <c r="I22" s="314"/>
      <c r="J22" s="314"/>
      <c r="K22" s="46"/>
      <c r="L22" s="304">
        <v>13</v>
      </c>
      <c r="M22" s="305"/>
      <c r="N22" s="304">
        <v>6</v>
      </c>
      <c r="O22" s="304"/>
      <c r="P22" s="304">
        <v>5</v>
      </c>
      <c r="Q22" s="304"/>
      <c r="R22" s="173"/>
      <c r="S22" s="304">
        <v>2</v>
      </c>
      <c r="T22" s="304"/>
      <c r="U22" s="304" t="s">
        <v>272</v>
      </c>
      <c r="V22" s="304"/>
      <c r="W22" s="174">
        <v>5</v>
      </c>
      <c r="X22" s="172">
        <f>L22/W22</f>
        <v>2.6</v>
      </c>
      <c r="Y22" s="96"/>
      <c r="Z22" s="96"/>
      <c r="AA22" s="96"/>
      <c r="AB22" s="96"/>
    </row>
    <row r="23" spans="1:28" s="47" customFormat="1" ht="29.1" customHeight="1">
      <c r="A23" s="96"/>
      <c r="B23" s="96"/>
      <c r="C23" s="313" t="s">
        <v>231</v>
      </c>
      <c r="D23" s="313"/>
      <c r="E23" s="313"/>
      <c r="F23" s="313"/>
      <c r="G23" s="313"/>
      <c r="H23" s="313"/>
      <c r="I23" s="313"/>
      <c r="J23" s="313"/>
      <c r="K23" s="46"/>
      <c r="L23" s="304">
        <v>8</v>
      </c>
      <c r="M23" s="305"/>
      <c r="N23" s="304">
        <v>1</v>
      </c>
      <c r="O23" s="304"/>
      <c r="P23" s="304">
        <v>2</v>
      </c>
      <c r="Q23" s="304"/>
      <c r="R23" s="173"/>
      <c r="S23" s="304">
        <v>5</v>
      </c>
      <c r="T23" s="304"/>
      <c r="U23" s="304" t="s">
        <v>281</v>
      </c>
      <c r="V23" s="304"/>
      <c r="W23" s="174">
        <v>3</v>
      </c>
      <c r="X23" s="172">
        <f>L23/W23</f>
        <v>2.6666666666666665</v>
      </c>
      <c r="Y23" s="96"/>
      <c r="Z23" s="96"/>
      <c r="AA23" s="96"/>
      <c r="AB23" s="96"/>
    </row>
    <row r="24" spans="1:28" s="47" customFormat="1" ht="29.1" customHeight="1">
      <c r="A24" s="96"/>
      <c r="B24" s="96"/>
      <c r="C24" s="330" t="s">
        <v>233</v>
      </c>
      <c r="D24" s="330"/>
      <c r="E24" s="330"/>
      <c r="F24" s="330"/>
      <c r="G24" s="330"/>
      <c r="H24" s="330"/>
      <c r="I24" s="330"/>
      <c r="J24" s="330"/>
      <c r="K24" s="46"/>
      <c r="L24" s="304">
        <v>2</v>
      </c>
      <c r="M24" s="305"/>
      <c r="N24" s="304" t="s">
        <v>320</v>
      </c>
      <c r="O24" s="304"/>
      <c r="P24" s="304">
        <v>1</v>
      </c>
      <c r="Q24" s="304"/>
      <c r="R24" s="173"/>
      <c r="S24" s="304">
        <v>1</v>
      </c>
      <c r="T24" s="304"/>
      <c r="U24" s="304" t="s">
        <v>281</v>
      </c>
      <c r="V24" s="304"/>
      <c r="W24" s="174">
        <v>1</v>
      </c>
      <c r="X24" s="172">
        <f>L24/W24</f>
        <v>2</v>
      </c>
      <c r="Y24" s="96"/>
      <c r="Z24" s="96"/>
      <c r="AA24" s="96"/>
      <c r="AB24" s="96"/>
    </row>
    <row r="25" spans="1:28" s="47" customFormat="1" ht="29.1" customHeight="1">
      <c r="A25" s="96"/>
      <c r="B25" s="96"/>
      <c r="C25" s="314" t="s">
        <v>227</v>
      </c>
      <c r="D25" s="314"/>
      <c r="E25" s="314"/>
      <c r="F25" s="314"/>
      <c r="G25" s="314"/>
      <c r="H25" s="314"/>
      <c r="I25" s="314"/>
      <c r="J25" s="314"/>
      <c r="K25" s="46"/>
      <c r="L25" s="304">
        <v>37</v>
      </c>
      <c r="M25" s="305"/>
      <c r="N25" s="304">
        <v>12</v>
      </c>
      <c r="O25" s="304"/>
      <c r="P25" s="304">
        <v>9</v>
      </c>
      <c r="Q25" s="304"/>
      <c r="R25" s="173"/>
      <c r="S25" s="304">
        <v>16</v>
      </c>
      <c r="T25" s="304"/>
      <c r="U25" s="304" t="s">
        <v>281</v>
      </c>
      <c r="V25" s="304"/>
      <c r="W25" s="174">
        <v>9</v>
      </c>
      <c r="X25" s="172">
        <f>L25/W25</f>
        <v>4.1111111111111107</v>
      </c>
      <c r="Y25" s="96"/>
      <c r="Z25" s="96"/>
      <c r="AA25" s="96"/>
      <c r="AB25" s="96"/>
    </row>
    <row r="26" spans="1:28" ht="29.1" customHeight="1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8"/>
      <c r="L26" s="112"/>
      <c r="M26" s="112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36"/>
      <c r="Y26" s="111"/>
      <c r="Z26" s="111"/>
      <c r="AA26" s="111"/>
      <c r="AB26" s="111"/>
    </row>
    <row r="27" spans="1:28" s="14" customFormat="1" ht="29.1" customHeight="1">
      <c r="A27" s="52"/>
      <c r="B27" s="283" t="s">
        <v>141</v>
      </c>
      <c r="C27" s="283"/>
      <c r="D27" s="283"/>
      <c r="E27" s="283"/>
      <c r="F27" s="283"/>
      <c r="G27" s="283"/>
      <c r="H27" s="283"/>
      <c r="I27" s="52"/>
      <c r="J27" s="52"/>
      <c r="K27" s="35"/>
      <c r="L27" s="309">
        <f>L28</f>
        <v>153</v>
      </c>
      <c r="M27" s="309"/>
      <c r="N27" s="310">
        <f>N28</f>
        <v>55</v>
      </c>
      <c r="O27" s="310"/>
      <c r="P27" s="310">
        <f>P28</f>
        <v>40</v>
      </c>
      <c r="Q27" s="310"/>
      <c r="R27" s="175">
        <v>37</v>
      </c>
      <c r="S27" s="310">
        <f>S28</f>
        <v>58</v>
      </c>
      <c r="T27" s="310"/>
      <c r="U27" s="310" t="s">
        <v>273</v>
      </c>
      <c r="V27" s="310"/>
      <c r="W27" s="171">
        <f>W28</f>
        <v>6</v>
      </c>
      <c r="X27" s="36">
        <f>L27/W27</f>
        <v>25.5</v>
      </c>
      <c r="Y27" s="52"/>
      <c r="Z27" s="52"/>
      <c r="AA27" s="52"/>
      <c r="AB27" s="52"/>
    </row>
    <row r="28" spans="1:28" ht="29.1" customHeight="1" thickBot="1">
      <c r="A28" s="100"/>
      <c r="B28" s="100"/>
      <c r="C28" s="320" t="s">
        <v>126</v>
      </c>
      <c r="D28" s="320"/>
      <c r="E28" s="320"/>
      <c r="F28" s="320"/>
      <c r="G28" s="320"/>
      <c r="H28" s="320"/>
      <c r="I28" s="320"/>
      <c r="J28" s="320"/>
      <c r="K28" s="101"/>
      <c r="L28" s="311">
        <v>153</v>
      </c>
      <c r="M28" s="311"/>
      <c r="N28" s="311">
        <v>55</v>
      </c>
      <c r="O28" s="311"/>
      <c r="P28" s="311">
        <v>40</v>
      </c>
      <c r="Q28" s="311"/>
      <c r="R28" s="21"/>
      <c r="S28" s="311">
        <v>58</v>
      </c>
      <c r="T28" s="311"/>
      <c r="U28" s="311" t="s">
        <v>273</v>
      </c>
      <c r="V28" s="311"/>
      <c r="W28" s="21">
        <v>6</v>
      </c>
      <c r="X28" s="176">
        <f>L28/W28</f>
        <v>25.5</v>
      </c>
    </row>
    <row r="29" spans="1:28" ht="18.75" customHeight="1">
      <c r="A29" s="27" t="s">
        <v>328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 t="s">
        <v>145</v>
      </c>
      <c r="Y29" s="111"/>
    </row>
    <row r="30" spans="1:28" ht="18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124"/>
      <c r="M30" s="124"/>
      <c r="N30" s="124"/>
      <c r="X30" s="70" t="s">
        <v>246</v>
      </c>
      <c r="Y30" s="70"/>
    </row>
    <row r="31" spans="1:28" ht="18.75" customHeight="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X31" s="108"/>
      <c r="Y31" s="34"/>
    </row>
  </sheetData>
  <mergeCells count="131">
    <mergeCell ref="P27:Q27"/>
    <mergeCell ref="P16:Q16"/>
    <mergeCell ref="P17:Q17"/>
    <mergeCell ref="P18:Q18"/>
    <mergeCell ref="P19:Q19"/>
    <mergeCell ref="P28:Q28"/>
    <mergeCell ref="P21:Q21"/>
    <mergeCell ref="P22:Q22"/>
    <mergeCell ref="P23:Q23"/>
    <mergeCell ref="P24:Q24"/>
    <mergeCell ref="P25:Q25"/>
    <mergeCell ref="P9:Q9"/>
    <mergeCell ref="P11:Q11"/>
    <mergeCell ref="P12:Q12"/>
    <mergeCell ref="P13:Q13"/>
    <mergeCell ref="P14:Q14"/>
    <mergeCell ref="P15:Q15"/>
    <mergeCell ref="B5:D5"/>
    <mergeCell ref="H6:J6"/>
    <mergeCell ref="L6:M6"/>
    <mergeCell ref="N6:O6"/>
    <mergeCell ref="U5:V5"/>
    <mergeCell ref="P5:Q5"/>
    <mergeCell ref="P6:Q6"/>
    <mergeCell ref="L5:M5"/>
    <mergeCell ref="G5:I5"/>
    <mergeCell ref="N5:O5"/>
    <mergeCell ref="A31:N31"/>
    <mergeCell ref="N25:O25"/>
    <mergeCell ref="N24:O24"/>
    <mergeCell ref="N28:O28"/>
    <mergeCell ref="L25:M25"/>
    <mergeCell ref="L27:M27"/>
    <mergeCell ref="L28:M28"/>
    <mergeCell ref="C28:J28"/>
    <mergeCell ref="C24:J24"/>
    <mergeCell ref="C25:J25"/>
    <mergeCell ref="U28:V28"/>
    <mergeCell ref="S24:T24"/>
    <mergeCell ref="B21:H21"/>
    <mergeCell ref="B11:H11"/>
    <mergeCell ref="B9:H9"/>
    <mergeCell ref="C12:J12"/>
    <mergeCell ref="C13:J13"/>
    <mergeCell ref="C17:J17"/>
    <mergeCell ref="C18:J18"/>
    <mergeCell ref="N27:O27"/>
    <mergeCell ref="S1:X1"/>
    <mergeCell ref="W3:W4"/>
    <mergeCell ref="A3:K4"/>
    <mergeCell ref="U3:V4"/>
    <mergeCell ref="S3:T4"/>
    <mergeCell ref="N3:O4"/>
    <mergeCell ref="P3:Q4"/>
    <mergeCell ref="A1:Q1"/>
    <mergeCell ref="L3:M4"/>
    <mergeCell ref="N11:O11"/>
    <mergeCell ref="N12:O12"/>
    <mergeCell ref="C23:J23"/>
    <mergeCell ref="C22:J22"/>
    <mergeCell ref="C14:J14"/>
    <mergeCell ref="C15:J15"/>
    <mergeCell ref="C19:J19"/>
    <mergeCell ref="C16:J16"/>
    <mergeCell ref="N22:O22"/>
    <mergeCell ref="N19:O19"/>
    <mergeCell ref="N21:O21"/>
    <mergeCell ref="N13:O13"/>
    <mergeCell ref="N14:O14"/>
    <mergeCell ref="B27:H27"/>
    <mergeCell ref="N15:O15"/>
    <mergeCell ref="N16:O16"/>
    <mergeCell ref="N17:O17"/>
    <mergeCell ref="N18:O18"/>
    <mergeCell ref="L13:M13"/>
    <mergeCell ref="L24:M24"/>
    <mergeCell ref="S11:T11"/>
    <mergeCell ref="S9:T9"/>
    <mergeCell ref="S5:T5"/>
    <mergeCell ref="S6:T6"/>
    <mergeCell ref="S12:T12"/>
    <mergeCell ref="S17:T17"/>
    <mergeCell ref="S16:T16"/>
    <mergeCell ref="S14:T14"/>
    <mergeCell ref="S13:T13"/>
    <mergeCell ref="U19:V19"/>
    <mergeCell ref="U18:V18"/>
    <mergeCell ref="U17:V17"/>
    <mergeCell ref="U16:V16"/>
    <mergeCell ref="S19:T19"/>
    <mergeCell ref="S21:T21"/>
    <mergeCell ref="U27:V27"/>
    <mergeCell ref="S28:T28"/>
    <mergeCell ref="S27:T27"/>
    <mergeCell ref="S25:T25"/>
    <mergeCell ref="U14:V14"/>
    <mergeCell ref="U13:V13"/>
    <mergeCell ref="U25:V25"/>
    <mergeCell ref="U24:V24"/>
    <mergeCell ref="U23:V23"/>
    <mergeCell ref="U22:V22"/>
    <mergeCell ref="U7:V7"/>
    <mergeCell ref="L16:M16"/>
    <mergeCell ref="S7:T7"/>
    <mergeCell ref="S18:T18"/>
    <mergeCell ref="S23:T23"/>
    <mergeCell ref="S22:T22"/>
    <mergeCell ref="U12:V12"/>
    <mergeCell ref="U11:V11"/>
    <mergeCell ref="U9:V9"/>
    <mergeCell ref="U21:V21"/>
    <mergeCell ref="H7:J7"/>
    <mergeCell ref="L7:M7"/>
    <mergeCell ref="N7:O7"/>
    <mergeCell ref="P7:Q7"/>
    <mergeCell ref="L14:M14"/>
    <mergeCell ref="L15:M15"/>
    <mergeCell ref="L9:M9"/>
    <mergeCell ref="L11:M11"/>
    <mergeCell ref="L12:M12"/>
    <mergeCell ref="N9:O9"/>
    <mergeCell ref="U6:V6"/>
    <mergeCell ref="L21:M21"/>
    <mergeCell ref="L22:M22"/>
    <mergeCell ref="L23:M23"/>
    <mergeCell ref="L17:M17"/>
    <mergeCell ref="L18:M18"/>
    <mergeCell ref="L19:M19"/>
    <mergeCell ref="S15:T15"/>
    <mergeCell ref="U15:V15"/>
    <mergeCell ref="N23:O23"/>
  </mergeCells>
  <phoneticPr fontId="4"/>
  <printOptions horizontalCentered="1"/>
  <pageMargins left="0.59055118110236227" right="0.59055118110236227" top="0.78740157480314965" bottom="0.39370078740157483" header="0.51181102362204722" footer="0.51181102362204722"/>
  <pageSetup paperSize="9" scale="87" fitToWidth="2" orientation="portrait" r:id="rId1"/>
  <headerFooter scaleWithDoc="0" alignWithMargins="0">
    <oddFooter>&amp;C&amp;P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8"/>
  <sheetViews>
    <sheetView showGridLines="0" tabSelected="1" zoomScale="80" zoomScaleNormal="80" zoomScaleSheetLayoutView="50" workbookViewId="0">
      <pane xSplit="14" ySplit="4" topLeftCell="O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3.625" defaultRowHeight="24.95" customHeight="1"/>
  <cols>
    <col min="1" max="1" width="2" style="9" customWidth="1"/>
    <col min="2" max="12" width="3.625" style="9" customWidth="1"/>
    <col min="13" max="13" width="2.375" style="9" customWidth="1"/>
    <col min="14" max="14" width="3.625" style="9" hidden="1" customWidth="1"/>
    <col min="15" max="16" width="9" style="70" bestFit="1" customWidth="1"/>
    <col min="17" max="26" width="7.5" style="70" customWidth="1"/>
    <col min="27" max="27" width="0.875" style="70" customWidth="1"/>
    <col min="28" max="42" width="7.5" style="70" customWidth="1"/>
    <col min="43" max="44" width="9.625" style="9" customWidth="1"/>
    <col min="45" max="16384" width="3.625" style="9"/>
  </cols>
  <sheetData>
    <row r="1" spans="1:42" ht="24.95" customHeight="1">
      <c r="A1" s="110" t="s">
        <v>149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271" t="s">
        <v>206</v>
      </c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119"/>
      <c r="AB1" s="300" t="s">
        <v>253</v>
      </c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104"/>
    </row>
    <row r="2" spans="1:42" ht="18.75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24"/>
      <c r="AP2" s="104"/>
    </row>
    <row r="3" spans="1:42" ht="24.75" customHeight="1">
      <c r="A3" s="98"/>
      <c r="B3" s="342" t="s">
        <v>180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99"/>
      <c r="N3" s="115"/>
      <c r="O3" s="322" t="s">
        <v>182</v>
      </c>
      <c r="P3" s="322"/>
      <c r="Q3" s="322"/>
      <c r="R3" s="322"/>
      <c r="S3" s="322" t="s">
        <v>184</v>
      </c>
      <c r="T3" s="322"/>
      <c r="U3" s="322"/>
      <c r="V3" s="322"/>
      <c r="W3" s="322" t="s">
        <v>183</v>
      </c>
      <c r="X3" s="322"/>
      <c r="Y3" s="322"/>
      <c r="Z3" s="323"/>
      <c r="AA3" s="111"/>
      <c r="AB3" s="337" t="s">
        <v>185</v>
      </c>
      <c r="AC3" s="322"/>
      <c r="AD3" s="322"/>
      <c r="AE3" s="322"/>
      <c r="AF3" s="322" t="s">
        <v>197</v>
      </c>
      <c r="AG3" s="322"/>
      <c r="AH3" s="322"/>
      <c r="AI3" s="323"/>
      <c r="AJ3" s="124"/>
      <c r="AK3" s="9"/>
      <c r="AL3" s="9"/>
      <c r="AM3" s="9"/>
      <c r="AN3" s="9"/>
      <c r="AO3" s="9"/>
      <c r="AP3" s="9"/>
    </row>
    <row r="4" spans="1:42" ht="24.75" customHeight="1">
      <c r="A4" s="116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117"/>
      <c r="N4" s="120"/>
      <c r="O4" s="338" t="s">
        <v>186</v>
      </c>
      <c r="P4" s="338"/>
      <c r="Q4" s="120" t="s">
        <v>130</v>
      </c>
      <c r="R4" s="120" t="s">
        <v>104</v>
      </c>
      <c r="S4" s="338" t="s">
        <v>186</v>
      </c>
      <c r="T4" s="338"/>
      <c r="U4" s="120" t="s">
        <v>130</v>
      </c>
      <c r="V4" s="120" t="s">
        <v>104</v>
      </c>
      <c r="W4" s="338" t="s">
        <v>186</v>
      </c>
      <c r="X4" s="338"/>
      <c r="Y4" s="120" t="s">
        <v>130</v>
      </c>
      <c r="Z4" s="37" t="s">
        <v>104</v>
      </c>
      <c r="AA4" s="111"/>
      <c r="AB4" s="339" t="s">
        <v>186</v>
      </c>
      <c r="AC4" s="338"/>
      <c r="AD4" s="120" t="s">
        <v>130</v>
      </c>
      <c r="AE4" s="120" t="s">
        <v>104</v>
      </c>
      <c r="AF4" s="338" t="s">
        <v>186</v>
      </c>
      <c r="AG4" s="338"/>
      <c r="AH4" s="120" t="s">
        <v>130</v>
      </c>
      <c r="AI4" s="37" t="s">
        <v>104</v>
      </c>
      <c r="AJ4" s="124"/>
      <c r="AK4" s="9"/>
      <c r="AL4" s="9"/>
      <c r="AM4" s="9"/>
      <c r="AN4" s="9"/>
      <c r="AO4" s="9"/>
      <c r="AP4" s="9"/>
    </row>
    <row r="5" spans="1:42" ht="14.25" customHeight="1">
      <c r="B5" s="111"/>
      <c r="C5" s="111"/>
      <c r="D5" s="111"/>
      <c r="E5" s="111"/>
      <c r="F5" s="111"/>
      <c r="G5" s="10"/>
      <c r="H5" s="11"/>
      <c r="I5" s="111"/>
      <c r="J5" s="111"/>
      <c r="K5" s="111"/>
      <c r="L5" s="111"/>
      <c r="M5" s="111"/>
      <c r="O5" s="71"/>
      <c r="P5" s="72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K5" s="9"/>
      <c r="AL5" s="9"/>
      <c r="AM5" s="9"/>
      <c r="AN5" s="9"/>
      <c r="AO5" s="9"/>
      <c r="AP5" s="9"/>
    </row>
    <row r="6" spans="1:42" ht="24.95" customHeight="1">
      <c r="B6" s="272" t="s">
        <v>99</v>
      </c>
      <c r="C6" s="272"/>
      <c r="D6" s="272"/>
      <c r="E6" s="272"/>
      <c r="F6" s="272"/>
      <c r="G6" s="10" t="s">
        <v>172</v>
      </c>
      <c r="H6" s="11" t="s">
        <v>254</v>
      </c>
      <c r="I6" s="272" t="s">
        <v>110</v>
      </c>
      <c r="J6" s="272"/>
      <c r="K6" s="272"/>
      <c r="L6" s="272"/>
      <c r="M6" s="272"/>
      <c r="O6" s="340">
        <v>3051</v>
      </c>
      <c r="P6" s="341"/>
      <c r="Q6" s="177">
        <v>1275</v>
      </c>
      <c r="R6" s="177">
        <v>1721</v>
      </c>
      <c r="S6" s="331">
        <v>996</v>
      </c>
      <c r="T6" s="331"/>
      <c r="U6" s="72">
        <v>420</v>
      </c>
      <c r="V6" s="72">
        <v>576</v>
      </c>
      <c r="W6" s="331">
        <v>985</v>
      </c>
      <c r="X6" s="331"/>
      <c r="Y6" s="73">
        <v>418</v>
      </c>
      <c r="Z6" s="73">
        <v>567</v>
      </c>
      <c r="AA6" s="73"/>
      <c r="AB6" s="331">
        <v>967</v>
      </c>
      <c r="AC6" s="331"/>
      <c r="AD6" s="73">
        <v>433</v>
      </c>
      <c r="AE6" s="73">
        <v>534</v>
      </c>
      <c r="AF6" s="331">
        <v>103</v>
      </c>
      <c r="AG6" s="331"/>
      <c r="AH6" s="72">
        <v>9</v>
      </c>
      <c r="AI6" s="72">
        <v>94</v>
      </c>
      <c r="AK6" s="9"/>
      <c r="AL6" s="9"/>
      <c r="AM6" s="9"/>
      <c r="AN6" s="9"/>
      <c r="AO6" s="9"/>
      <c r="AP6" s="9"/>
    </row>
    <row r="7" spans="1:42" ht="10.5" customHeight="1">
      <c r="B7" s="111"/>
      <c r="C7" s="111"/>
      <c r="D7" s="111"/>
      <c r="E7" s="15"/>
      <c r="F7" s="15"/>
      <c r="G7" s="10"/>
      <c r="H7" s="11"/>
      <c r="I7" s="111"/>
      <c r="J7" s="15"/>
      <c r="K7" s="15"/>
      <c r="L7" s="15"/>
      <c r="M7" s="15"/>
      <c r="O7" s="71"/>
      <c r="P7" s="72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K7" s="9"/>
      <c r="AL7" s="9"/>
      <c r="AM7" s="9"/>
      <c r="AN7" s="9"/>
      <c r="AO7" s="9"/>
      <c r="AP7" s="9"/>
    </row>
    <row r="8" spans="1:42" ht="24.95" customHeight="1">
      <c r="B8" s="111"/>
      <c r="C8" s="111"/>
      <c r="D8" s="111"/>
      <c r="E8" s="15"/>
      <c r="F8" s="15"/>
      <c r="G8" s="10" t="s">
        <v>172</v>
      </c>
      <c r="H8" s="11" t="s">
        <v>261</v>
      </c>
      <c r="I8" s="111"/>
      <c r="J8" s="15"/>
      <c r="K8" s="15"/>
      <c r="L8" s="15"/>
      <c r="M8" s="15"/>
      <c r="O8" s="336">
        <v>3049</v>
      </c>
      <c r="P8" s="331"/>
      <c r="Q8" s="177">
        <v>1278</v>
      </c>
      <c r="R8" s="177">
        <v>1771</v>
      </c>
      <c r="S8" s="331">
        <v>994</v>
      </c>
      <c r="T8" s="331">
        <v>0</v>
      </c>
      <c r="U8" s="72">
        <v>460</v>
      </c>
      <c r="V8" s="72">
        <v>534</v>
      </c>
      <c r="W8" s="331">
        <v>964</v>
      </c>
      <c r="X8" s="331">
        <v>0</v>
      </c>
      <c r="Y8" s="73">
        <v>401</v>
      </c>
      <c r="Z8" s="73">
        <v>563</v>
      </c>
      <c r="AA8" s="73"/>
      <c r="AB8" s="331">
        <v>963</v>
      </c>
      <c r="AC8" s="331">
        <v>0</v>
      </c>
      <c r="AD8" s="73">
        <v>411</v>
      </c>
      <c r="AE8" s="73">
        <v>552</v>
      </c>
      <c r="AF8" s="331">
        <v>128</v>
      </c>
      <c r="AG8" s="331"/>
      <c r="AH8" s="72">
        <v>6</v>
      </c>
      <c r="AI8" s="72">
        <v>122</v>
      </c>
      <c r="AK8" s="9"/>
      <c r="AL8" s="9"/>
      <c r="AM8" s="9"/>
      <c r="AN8" s="9"/>
      <c r="AO8" s="9"/>
      <c r="AP8" s="9"/>
    </row>
    <row r="9" spans="1:42" ht="10.5" customHeight="1">
      <c r="B9" s="111"/>
      <c r="C9" s="111"/>
      <c r="D9" s="111"/>
      <c r="E9" s="15"/>
      <c r="F9" s="15"/>
      <c r="G9" s="10"/>
      <c r="H9" s="11"/>
      <c r="I9" s="111"/>
      <c r="J9" s="15"/>
      <c r="K9" s="15"/>
      <c r="L9" s="15"/>
      <c r="M9" s="15"/>
      <c r="O9" s="71"/>
      <c r="P9" s="72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K9" s="9"/>
      <c r="AL9" s="9"/>
      <c r="AM9" s="9"/>
      <c r="AN9" s="9"/>
      <c r="AO9" s="9"/>
      <c r="AP9" s="9"/>
    </row>
    <row r="10" spans="1:42" s="14" customFormat="1" ht="24.95" customHeight="1">
      <c r="B10" s="52"/>
      <c r="C10" s="52"/>
      <c r="D10" s="52"/>
      <c r="E10" s="18"/>
      <c r="F10" s="18"/>
      <c r="G10" s="12" t="s">
        <v>172</v>
      </c>
      <c r="H10" s="13" t="s">
        <v>284</v>
      </c>
      <c r="I10" s="52"/>
      <c r="J10" s="18"/>
      <c r="K10" s="18"/>
      <c r="L10" s="18"/>
      <c r="M10" s="18"/>
      <c r="O10" s="334">
        <f>O12+O32</f>
        <v>3060</v>
      </c>
      <c r="P10" s="335"/>
      <c r="Q10" s="180" t="s">
        <v>321</v>
      </c>
      <c r="R10" s="180" t="s">
        <v>321</v>
      </c>
      <c r="S10" s="335">
        <f>S12+S32</f>
        <v>1017</v>
      </c>
      <c r="T10" s="335"/>
      <c r="U10" s="180" t="s">
        <v>321</v>
      </c>
      <c r="V10" s="180" t="s">
        <v>321</v>
      </c>
      <c r="W10" s="335">
        <f>W12+W32</f>
        <v>954</v>
      </c>
      <c r="X10" s="335"/>
      <c r="Y10" s="180" t="s">
        <v>321</v>
      </c>
      <c r="Z10" s="180" t="s">
        <v>321</v>
      </c>
      <c r="AA10" s="181"/>
      <c r="AB10" s="335">
        <f>AB12+AB32</f>
        <v>936</v>
      </c>
      <c r="AC10" s="335"/>
      <c r="AD10" s="180" t="s">
        <v>321</v>
      </c>
      <c r="AE10" s="180" t="s">
        <v>321</v>
      </c>
      <c r="AF10" s="335">
        <f>AF32</f>
        <v>153</v>
      </c>
      <c r="AG10" s="335"/>
      <c r="AH10" s="180" t="s">
        <v>321</v>
      </c>
      <c r="AI10" s="180" t="s">
        <v>321</v>
      </c>
      <c r="AJ10" s="19"/>
    </row>
    <row r="11" spans="1:42" ht="24.95" customHeight="1">
      <c r="A11" s="14"/>
      <c r="B11" s="52"/>
      <c r="C11" s="52"/>
      <c r="D11" s="52"/>
      <c r="E11" s="52"/>
      <c r="F11" s="18"/>
      <c r="G11" s="18"/>
      <c r="H11" s="12"/>
      <c r="I11" s="13"/>
      <c r="J11" s="52"/>
      <c r="K11" s="18"/>
      <c r="L11" s="18"/>
      <c r="M11" s="18"/>
      <c r="O11" s="71"/>
      <c r="P11" s="72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K11" s="9"/>
      <c r="AL11" s="9"/>
      <c r="AM11" s="9"/>
      <c r="AN11" s="9"/>
      <c r="AO11" s="9"/>
      <c r="AP11" s="9"/>
    </row>
    <row r="12" spans="1:42" s="14" customFormat="1" ht="24.95" customHeight="1">
      <c r="B12" s="297" t="s">
        <v>187</v>
      </c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52"/>
      <c r="O12" s="334">
        <f>SUM(O14:P30)</f>
        <v>1910</v>
      </c>
      <c r="P12" s="335"/>
      <c r="Q12" s="180" t="s">
        <v>321</v>
      </c>
      <c r="R12" s="180" t="s">
        <v>321</v>
      </c>
      <c r="S12" s="335">
        <f>S14+S20+S22+S26+S28</f>
        <v>641</v>
      </c>
      <c r="T12" s="335"/>
      <c r="U12" s="180" t="s">
        <v>321</v>
      </c>
      <c r="V12" s="180" t="s">
        <v>321</v>
      </c>
      <c r="W12" s="335">
        <f>W14+W20+W22+W24+W26+W28</f>
        <v>630</v>
      </c>
      <c r="X12" s="335"/>
      <c r="Y12" s="180" t="s">
        <v>321</v>
      </c>
      <c r="Z12" s="180" t="s">
        <v>321</v>
      </c>
      <c r="AA12" s="180"/>
      <c r="AB12" s="335">
        <f>AB14+AB16+AB18+AB22+AB24+AB26+AB28+AB30</f>
        <v>639</v>
      </c>
      <c r="AC12" s="335"/>
      <c r="AD12" s="180" t="s">
        <v>321</v>
      </c>
      <c r="AE12" s="180" t="s">
        <v>321</v>
      </c>
      <c r="AF12" s="335" t="s">
        <v>103</v>
      </c>
      <c r="AG12" s="335"/>
      <c r="AH12" s="180" t="s">
        <v>321</v>
      </c>
      <c r="AI12" s="180" t="s">
        <v>321</v>
      </c>
      <c r="AJ12" s="19"/>
    </row>
    <row r="13" spans="1:42" ht="12.75" customHeight="1">
      <c r="B13" s="107"/>
      <c r="C13" s="107"/>
      <c r="D13" s="107"/>
      <c r="E13" s="107"/>
      <c r="F13" s="107"/>
      <c r="G13" s="107"/>
      <c r="H13" s="107"/>
      <c r="I13" s="111"/>
      <c r="J13" s="111"/>
      <c r="K13" s="111"/>
      <c r="L13" s="111"/>
      <c r="M13" s="111"/>
      <c r="O13" s="71"/>
      <c r="P13" s="72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K13" s="9"/>
      <c r="AL13" s="9"/>
      <c r="AM13" s="9"/>
      <c r="AN13" s="9"/>
      <c r="AO13" s="9"/>
      <c r="AP13" s="9"/>
    </row>
    <row r="14" spans="1:42" ht="24.95" customHeight="1">
      <c r="C14" s="291" t="s">
        <v>188</v>
      </c>
      <c r="D14" s="291"/>
      <c r="E14" s="291"/>
      <c r="F14" s="291"/>
      <c r="G14" s="291"/>
      <c r="H14" s="291"/>
      <c r="I14" s="291"/>
      <c r="J14" s="291"/>
      <c r="K14" s="291"/>
      <c r="L14" s="291"/>
      <c r="M14" s="111"/>
      <c r="O14" s="336">
        <v>791</v>
      </c>
      <c r="P14" s="331"/>
      <c r="Q14" s="178" t="s">
        <v>321</v>
      </c>
      <c r="R14" s="178" t="s">
        <v>321</v>
      </c>
      <c r="S14" s="331">
        <v>281</v>
      </c>
      <c r="T14" s="331"/>
      <c r="U14" s="178" t="s">
        <v>321</v>
      </c>
      <c r="V14" s="178" t="s">
        <v>321</v>
      </c>
      <c r="W14" s="331">
        <v>275</v>
      </c>
      <c r="X14" s="331"/>
      <c r="Y14" s="178" t="s">
        <v>321</v>
      </c>
      <c r="Z14" s="178" t="s">
        <v>321</v>
      </c>
      <c r="AA14" s="178"/>
      <c r="AB14" s="331">
        <v>235</v>
      </c>
      <c r="AC14" s="331"/>
      <c r="AD14" s="178" t="s">
        <v>321</v>
      </c>
      <c r="AE14" s="178" t="s">
        <v>321</v>
      </c>
      <c r="AF14" s="331" t="s">
        <v>103</v>
      </c>
      <c r="AG14" s="331"/>
      <c r="AH14" s="178" t="s">
        <v>321</v>
      </c>
      <c r="AI14" s="178" t="s">
        <v>321</v>
      </c>
      <c r="AK14" s="9"/>
      <c r="AL14" s="9"/>
      <c r="AM14" s="9"/>
      <c r="AN14" s="9"/>
      <c r="AO14" s="9"/>
      <c r="AP14" s="9"/>
    </row>
    <row r="15" spans="1:42" ht="13.5" customHeight="1"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O15" s="40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9"/>
      <c r="AI15" s="9"/>
      <c r="AJ15" s="9"/>
      <c r="AK15" s="9"/>
      <c r="AL15" s="9"/>
      <c r="AM15" s="9"/>
      <c r="AN15" s="9"/>
      <c r="AO15" s="9"/>
      <c r="AP15" s="9"/>
    </row>
    <row r="16" spans="1:42" ht="24.95" customHeight="1">
      <c r="C16" s="291" t="s">
        <v>189</v>
      </c>
      <c r="D16" s="291"/>
      <c r="E16" s="291"/>
      <c r="F16" s="291"/>
      <c r="G16" s="291"/>
      <c r="H16" s="291"/>
      <c r="I16" s="291"/>
      <c r="J16" s="291"/>
      <c r="K16" s="291"/>
      <c r="L16" s="291"/>
      <c r="M16" s="111"/>
      <c r="O16" s="336">
        <v>159</v>
      </c>
      <c r="P16" s="331"/>
      <c r="Q16" s="178" t="s">
        <v>321</v>
      </c>
      <c r="R16" s="178" t="s">
        <v>321</v>
      </c>
      <c r="S16" s="331" t="s">
        <v>222</v>
      </c>
      <c r="T16" s="331"/>
      <c r="U16" s="178" t="s">
        <v>321</v>
      </c>
      <c r="V16" s="178" t="s">
        <v>321</v>
      </c>
      <c r="W16" s="331" t="s">
        <v>222</v>
      </c>
      <c r="X16" s="331"/>
      <c r="Y16" s="178" t="s">
        <v>321</v>
      </c>
      <c r="Z16" s="178" t="s">
        <v>321</v>
      </c>
      <c r="AA16" s="178"/>
      <c r="AB16" s="331">
        <v>159</v>
      </c>
      <c r="AC16" s="331"/>
      <c r="AD16" s="178" t="s">
        <v>321</v>
      </c>
      <c r="AE16" s="178" t="s">
        <v>321</v>
      </c>
      <c r="AF16" s="331" t="s">
        <v>103</v>
      </c>
      <c r="AG16" s="331"/>
      <c r="AH16" s="178" t="s">
        <v>321</v>
      </c>
      <c r="AI16" s="178" t="s">
        <v>321</v>
      </c>
      <c r="AK16" s="9"/>
      <c r="AL16" s="9"/>
      <c r="AM16" s="9"/>
      <c r="AN16" s="9"/>
      <c r="AO16" s="9"/>
      <c r="AP16" s="9"/>
    </row>
    <row r="17" spans="2:42" ht="11.25" customHeight="1"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O17" s="40"/>
      <c r="P17" s="136"/>
      <c r="Q17" s="73"/>
      <c r="R17" s="73"/>
      <c r="S17" s="136"/>
      <c r="T17" s="136"/>
      <c r="U17" s="73"/>
      <c r="V17" s="73"/>
      <c r="W17" s="136"/>
      <c r="X17" s="136"/>
      <c r="Y17" s="73"/>
      <c r="Z17" s="73"/>
      <c r="AA17" s="136"/>
      <c r="AB17" s="136"/>
      <c r="AC17" s="136"/>
      <c r="AD17" s="73"/>
      <c r="AE17" s="73"/>
      <c r="AF17" s="136"/>
      <c r="AG17" s="136"/>
      <c r="AH17" s="73"/>
      <c r="AI17" s="73"/>
      <c r="AJ17" s="9"/>
      <c r="AK17" s="9"/>
      <c r="AL17" s="9"/>
      <c r="AM17" s="9"/>
      <c r="AN17" s="9"/>
      <c r="AO17" s="9"/>
      <c r="AP17" s="9"/>
    </row>
    <row r="18" spans="2:42" ht="24.95" customHeight="1">
      <c r="C18" s="291" t="s">
        <v>190</v>
      </c>
      <c r="D18" s="291"/>
      <c r="E18" s="291"/>
      <c r="F18" s="291"/>
      <c r="G18" s="291"/>
      <c r="H18" s="291"/>
      <c r="I18" s="291"/>
      <c r="J18" s="291"/>
      <c r="K18" s="291"/>
      <c r="L18" s="291"/>
      <c r="M18" s="111"/>
      <c r="O18" s="336">
        <v>98</v>
      </c>
      <c r="P18" s="331"/>
      <c r="Q18" s="178" t="s">
        <v>321</v>
      </c>
      <c r="R18" s="178" t="s">
        <v>321</v>
      </c>
      <c r="S18" s="331" t="s">
        <v>222</v>
      </c>
      <c r="T18" s="331"/>
      <c r="U18" s="178" t="s">
        <v>321</v>
      </c>
      <c r="V18" s="178" t="s">
        <v>321</v>
      </c>
      <c r="W18" s="331" t="s">
        <v>222</v>
      </c>
      <c r="X18" s="331"/>
      <c r="Y18" s="178" t="s">
        <v>321</v>
      </c>
      <c r="Z18" s="178" t="s">
        <v>321</v>
      </c>
      <c r="AA18" s="178"/>
      <c r="AB18" s="331">
        <v>98</v>
      </c>
      <c r="AC18" s="331"/>
      <c r="AD18" s="178" t="s">
        <v>321</v>
      </c>
      <c r="AE18" s="178" t="s">
        <v>321</v>
      </c>
      <c r="AF18" s="331" t="s">
        <v>103</v>
      </c>
      <c r="AG18" s="331"/>
      <c r="AH18" s="178" t="s">
        <v>321</v>
      </c>
      <c r="AI18" s="178" t="s">
        <v>321</v>
      </c>
      <c r="AK18" s="9"/>
      <c r="AL18" s="9"/>
      <c r="AM18" s="9"/>
      <c r="AN18" s="9"/>
      <c r="AO18" s="9"/>
      <c r="AP18" s="9"/>
    </row>
    <row r="19" spans="2:42" ht="11.25" customHeight="1"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O19" s="40"/>
      <c r="P19" s="136"/>
      <c r="Q19" s="73"/>
      <c r="R19" s="73"/>
      <c r="S19" s="136"/>
      <c r="T19" s="136"/>
      <c r="U19" s="73"/>
      <c r="V19" s="73"/>
      <c r="W19" s="136"/>
      <c r="X19" s="136"/>
      <c r="Y19" s="73"/>
      <c r="Z19" s="73"/>
      <c r="AA19" s="136"/>
      <c r="AB19" s="136"/>
      <c r="AC19" s="136"/>
      <c r="AD19" s="73"/>
      <c r="AE19" s="73"/>
      <c r="AF19" s="136"/>
      <c r="AG19" s="136"/>
      <c r="AH19" s="73"/>
      <c r="AI19" s="73"/>
      <c r="AJ19" s="9"/>
      <c r="AK19" s="9"/>
      <c r="AL19" s="9"/>
      <c r="AM19" s="9"/>
      <c r="AN19" s="9"/>
      <c r="AO19" s="9"/>
      <c r="AP19" s="9"/>
    </row>
    <row r="20" spans="2:42" ht="24.95" customHeight="1">
      <c r="C20" s="291" t="s">
        <v>274</v>
      </c>
      <c r="D20" s="291"/>
      <c r="E20" s="291"/>
      <c r="F20" s="291"/>
      <c r="G20" s="291"/>
      <c r="H20" s="291"/>
      <c r="I20" s="291"/>
      <c r="J20" s="291"/>
      <c r="K20" s="291"/>
      <c r="L20" s="291"/>
      <c r="M20" s="111"/>
      <c r="O20" s="336">
        <v>637</v>
      </c>
      <c r="P20" s="331"/>
      <c r="Q20" s="178" t="s">
        <v>321</v>
      </c>
      <c r="R20" s="178" t="s">
        <v>321</v>
      </c>
      <c r="S20" s="331">
        <v>321</v>
      </c>
      <c r="T20" s="331"/>
      <c r="U20" s="178" t="s">
        <v>321</v>
      </c>
      <c r="V20" s="178" t="s">
        <v>321</v>
      </c>
      <c r="W20" s="331">
        <v>316</v>
      </c>
      <c r="X20" s="331"/>
      <c r="Y20" s="178" t="s">
        <v>321</v>
      </c>
      <c r="Z20" s="178" t="s">
        <v>321</v>
      </c>
      <c r="AA20" s="178"/>
      <c r="AB20" s="331" t="s">
        <v>222</v>
      </c>
      <c r="AC20" s="331"/>
      <c r="AD20" s="178" t="s">
        <v>321</v>
      </c>
      <c r="AE20" s="178" t="s">
        <v>321</v>
      </c>
      <c r="AF20" s="331" t="s">
        <v>103</v>
      </c>
      <c r="AG20" s="331"/>
      <c r="AH20" s="178" t="s">
        <v>321</v>
      </c>
      <c r="AI20" s="178" t="s">
        <v>321</v>
      </c>
      <c r="AK20" s="9"/>
      <c r="AL20" s="9"/>
      <c r="AM20" s="9"/>
      <c r="AN20" s="9"/>
      <c r="AO20" s="9"/>
      <c r="AP20" s="9"/>
    </row>
    <row r="21" spans="2:42" ht="11.25" customHeight="1"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11"/>
      <c r="O21" s="179"/>
      <c r="P21" s="178"/>
      <c r="Q21" s="73"/>
      <c r="R21" s="73"/>
      <c r="S21" s="178"/>
      <c r="T21" s="178"/>
      <c r="U21" s="73"/>
      <c r="V21" s="73"/>
      <c r="W21" s="178"/>
      <c r="X21" s="178"/>
      <c r="Y21" s="73"/>
      <c r="Z21" s="73"/>
      <c r="AA21" s="73"/>
      <c r="AB21" s="178"/>
      <c r="AC21" s="178"/>
      <c r="AD21" s="73"/>
      <c r="AE21" s="73"/>
      <c r="AF21" s="178"/>
      <c r="AG21" s="178"/>
      <c r="AH21" s="73"/>
      <c r="AI21" s="73"/>
      <c r="AK21" s="9"/>
      <c r="AL21" s="9"/>
      <c r="AM21" s="9"/>
      <c r="AN21" s="9"/>
      <c r="AO21" s="9"/>
      <c r="AP21" s="9"/>
    </row>
    <row r="22" spans="2:42" ht="24.95" customHeight="1">
      <c r="B22" s="111"/>
      <c r="C22" s="291" t="s">
        <v>223</v>
      </c>
      <c r="D22" s="291"/>
      <c r="E22" s="291"/>
      <c r="F22" s="291"/>
      <c r="G22" s="291"/>
      <c r="H22" s="291"/>
      <c r="I22" s="291"/>
      <c r="J22" s="291"/>
      <c r="K22" s="291"/>
      <c r="L22" s="291"/>
      <c r="M22" s="102"/>
      <c r="O22" s="336">
        <v>44</v>
      </c>
      <c r="P22" s="331"/>
      <c r="Q22" s="178" t="s">
        <v>321</v>
      </c>
      <c r="R22" s="178" t="s">
        <v>321</v>
      </c>
      <c r="S22" s="331">
        <v>12</v>
      </c>
      <c r="T22" s="331"/>
      <c r="U22" s="178" t="s">
        <v>321</v>
      </c>
      <c r="V22" s="178" t="s">
        <v>321</v>
      </c>
      <c r="W22" s="331">
        <v>23</v>
      </c>
      <c r="X22" s="331"/>
      <c r="Y22" s="178" t="s">
        <v>321</v>
      </c>
      <c r="Z22" s="178" t="s">
        <v>321</v>
      </c>
      <c r="AA22" s="178"/>
      <c r="AB22" s="331">
        <v>9</v>
      </c>
      <c r="AC22" s="331"/>
      <c r="AD22" s="178" t="s">
        <v>321</v>
      </c>
      <c r="AE22" s="178" t="s">
        <v>321</v>
      </c>
      <c r="AF22" s="331" t="s">
        <v>103</v>
      </c>
      <c r="AG22" s="331"/>
      <c r="AH22" s="178" t="s">
        <v>321</v>
      </c>
      <c r="AI22" s="178" t="s">
        <v>321</v>
      </c>
      <c r="AK22" s="9"/>
      <c r="AL22" s="9"/>
      <c r="AM22" s="9"/>
      <c r="AN22" s="9"/>
      <c r="AO22" s="9"/>
      <c r="AP22" s="9"/>
    </row>
    <row r="23" spans="2:42" ht="10.5" customHeight="1">
      <c r="C23" s="107"/>
      <c r="D23" s="107"/>
      <c r="E23" s="107"/>
      <c r="F23" s="107"/>
      <c r="G23" s="107"/>
      <c r="H23" s="107"/>
      <c r="I23" s="111"/>
      <c r="J23" s="111"/>
      <c r="K23" s="111"/>
      <c r="L23" s="111"/>
      <c r="O23" s="40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73"/>
      <c r="AI23" s="73"/>
      <c r="AJ23" s="9"/>
      <c r="AK23" s="9"/>
      <c r="AL23" s="9"/>
      <c r="AM23" s="9"/>
      <c r="AN23" s="9"/>
      <c r="AO23" s="9"/>
      <c r="AP23" s="9"/>
    </row>
    <row r="24" spans="2:42" ht="24.95" customHeight="1">
      <c r="C24" s="291" t="s">
        <v>225</v>
      </c>
      <c r="D24" s="291"/>
      <c r="E24" s="291"/>
      <c r="F24" s="291"/>
      <c r="G24" s="291"/>
      <c r="H24" s="291"/>
      <c r="I24" s="291"/>
      <c r="J24" s="291"/>
      <c r="K24" s="291"/>
      <c r="L24" s="291"/>
      <c r="O24" s="336">
        <v>3</v>
      </c>
      <c r="P24" s="331"/>
      <c r="Q24" s="178" t="s">
        <v>321</v>
      </c>
      <c r="R24" s="178" t="s">
        <v>321</v>
      </c>
      <c r="S24" s="331" t="s">
        <v>222</v>
      </c>
      <c r="T24" s="331"/>
      <c r="U24" s="178" t="s">
        <v>321</v>
      </c>
      <c r="V24" s="178" t="s">
        <v>321</v>
      </c>
      <c r="W24" s="331">
        <v>2</v>
      </c>
      <c r="X24" s="331"/>
      <c r="Y24" s="178" t="s">
        <v>321</v>
      </c>
      <c r="Z24" s="178" t="s">
        <v>321</v>
      </c>
      <c r="AA24" s="178"/>
      <c r="AB24" s="331">
        <v>1</v>
      </c>
      <c r="AC24" s="331"/>
      <c r="AD24" s="178" t="s">
        <v>321</v>
      </c>
      <c r="AE24" s="178" t="s">
        <v>321</v>
      </c>
      <c r="AF24" s="331" t="s">
        <v>103</v>
      </c>
      <c r="AG24" s="331"/>
      <c r="AH24" s="178" t="s">
        <v>321</v>
      </c>
      <c r="AI24" s="178" t="s">
        <v>321</v>
      </c>
      <c r="AK24" s="9"/>
      <c r="AL24" s="9"/>
      <c r="AM24" s="9"/>
      <c r="AN24" s="9"/>
      <c r="AO24" s="9"/>
      <c r="AP24" s="9"/>
    </row>
    <row r="25" spans="2:42" ht="10.5" customHeight="1"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O25" s="40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9"/>
      <c r="AI25" s="9"/>
      <c r="AJ25" s="9"/>
      <c r="AK25" s="9"/>
      <c r="AL25" s="9"/>
      <c r="AM25" s="9"/>
      <c r="AN25" s="9"/>
      <c r="AO25" s="9"/>
      <c r="AP25" s="9"/>
    </row>
    <row r="26" spans="2:42" ht="24.95" customHeight="1">
      <c r="C26" s="291" t="s">
        <v>224</v>
      </c>
      <c r="D26" s="291"/>
      <c r="E26" s="291"/>
      <c r="F26" s="291"/>
      <c r="G26" s="291"/>
      <c r="H26" s="291"/>
      <c r="I26" s="291"/>
      <c r="J26" s="291"/>
      <c r="K26" s="291"/>
      <c r="L26" s="291"/>
      <c r="O26" s="336">
        <v>8</v>
      </c>
      <c r="P26" s="331"/>
      <c r="Q26" s="178" t="s">
        <v>321</v>
      </c>
      <c r="R26" s="178" t="s">
        <v>321</v>
      </c>
      <c r="S26" s="331">
        <v>1</v>
      </c>
      <c r="T26" s="331"/>
      <c r="U26" s="178" t="s">
        <v>321</v>
      </c>
      <c r="V26" s="178" t="s">
        <v>321</v>
      </c>
      <c r="W26" s="331">
        <v>1</v>
      </c>
      <c r="X26" s="331"/>
      <c r="Y26" s="178" t="s">
        <v>321</v>
      </c>
      <c r="Z26" s="178" t="s">
        <v>321</v>
      </c>
      <c r="AA26" s="178"/>
      <c r="AB26" s="331">
        <v>6</v>
      </c>
      <c r="AC26" s="331"/>
      <c r="AD26" s="178" t="s">
        <v>321</v>
      </c>
      <c r="AE26" s="178" t="s">
        <v>321</v>
      </c>
      <c r="AF26" s="331" t="s">
        <v>103</v>
      </c>
      <c r="AG26" s="331"/>
      <c r="AH26" s="178" t="s">
        <v>321</v>
      </c>
      <c r="AI26" s="178" t="s">
        <v>321</v>
      </c>
      <c r="AK26" s="9"/>
      <c r="AL26" s="9"/>
      <c r="AM26" s="9"/>
      <c r="AN26" s="9"/>
      <c r="AO26" s="9"/>
      <c r="AP26" s="9"/>
    </row>
    <row r="27" spans="2:42" ht="10.5" customHeight="1"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O27" s="40"/>
      <c r="P27" s="136"/>
      <c r="Q27" s="73"/>
      <c r="R27" s="73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73"/>
      <c r="AI27" s="73"/>
      <c r="AJ27" s="9"/>
      <c r="AK27" s="9"/>
      <c r="AL27" s="9"/>
      <c r="AM27" s="9"/>
      <c r="AN27" s="9"/>
      <c r="AO27" s="9"/>
      <c r="AP27" s="9"/>
    </row>
    <row r="28" spans="2:42" ht="24.95" customHeight="1">
      <c r="C28" s="291" t="s">
        <v>226</v>
      </c>
      <c r="D28" s="291"/>
      <c r="E28" s="291"/>
      <c r="F28" s="291"/>
      <c r="G28" s="291"/>
      <c r="H28" s="291"/>
      <c r="I28" s="291"/>
      <c r="J28" s="291"/>
      <c r="K28" s="291"/>
      <c r="L28" s="291"/>
      <c r="O28" s="336">
        <v>53</v>
      </c>
      <c r="P28" s="331"/>
      <c r="Q28" s="178" t="s">
        <v>321</v>
      </c>
      <c r="R28" s="178" t="s">
        <v>321</v>
      </c>
      <c r="S28" s="331">
        <v>26</v>
      </c>
      <c r="T28" s="331"/>
      <c r="U28" s="178" t="s">
        <v>321</v>
      </c>
      <c r="V28" s="178" t="s">
        <v>321</v>
      </c>
      <c r="W28" s="331">
        <v>13</v>
      </c>
      <c r="X28" s="331"/>
      <c r="Y28" s="178" t="s">
        <v>321</v>
      </c>
      <c r="Z28" s="178" t="s">
        <v>321</v>
      </c>
      <c r="AA28" s="178"/>
      <c r="AB28" s="331">
        <v>14</v>
      </c>
      <c r="AC28" s="331"/>
      <c r="AD28" s="178" t="s">
        <v>321</v>
      </c>
      <c r="AE28" s="178" t="s">
        <v>321</v>
      </c>
      <c r="AF28" s="331" t="s">
        <v>103</v>
      </c>
      <c r="AG28" s="331"/>
      <c r="AH28" s="178" t="s">
        <v>321</v>
      </c>
      <c r="AI28" s="178" t="s">
        <v>321</v>
      </c>
      <c r="AK28" s="9"/>
      <c r="AL28" s="9"/>
      <c r="AM28" s="9"/>
      <c r="AN28" s="9"/>
      <c r="AO28" s="9"/>
      <c r="AP28" s="9"/>
    </row>
    <row r="29" spans="2:42" ht="10.5" customHeight="1"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O29" s="40"/>
      <c r="P29" s="136"/>
      <c r="Q29" s="73"/>
      <c r="R29" s="73"/>
      <c r="S29" s="136"/>
      <c r="T29" s="136"/>
      <c r="U29" s="9"/>
      <c r="V29" s="9"/>
      <c r="W29" s="136"/>
      <c r="X29" s="136"/>
      <c r="Y29" s="9"/>
      <c r="Z29" s="9"/>
      <c r="AA29" s="9"/>
      <c r="AB29" s="136"/>
      <c r="AC29" s="136"/>
      <c r="AD29" s="9"/>
      <c r="AE29" s="9"/>
      <c r="AF29" s="136"/>
      <c r="AG29" s="136"/>
      <c r="AH29" s="73"/>
      <c r="AI29" s="73"/>
      <c r="AJ29" s="9"/>
      <c r="AK29" s="9"/>
      <c r="AL29" s="9"/>
      <c r="AM29" s="9"/>
      <c r="AN29" s="9"/>
      <c r="AO29" s="9"/>
      <c r="AP29" s="9"/>
    </row>
    <row r="30" spans="2:42" ht="24.95" customHeight="1">
      <c r="C30" s="291" t="s">
        <v>191</v>
      </c>
      <c r="D30" s="291"/>
      <c r="E30" s="291"/>
      <c r="F30" s="291"/>
      <c r="G30" s="291"/>
      <c r="H30" s="291"/>
      <c r="I30" s="291"/>
      <c r="J30" s="291"/>
      <c r="K30" s="291"/>
      <c r="L30" s="291"/>
      <c r="O30" s="336">
        <v>117</v>
      </c>
      <c r="P30" s="331"/>
      <c r="Q30" s="178" t="s">
        <v>321</v>
      </c>
      <c r="R30" s="178" t="s">
        <v>321</v>
      </c>
      <c r="S30" s="331" t="s">
        <v>222</v>
      </c>
      <c r="T30" s="331"/>
      <c r="U30" s="178" t="s">
        <v>321</v>
      </c>
      <c r="V30" s="178" t="s">
        <v>321</v>
      </c>
      <c r="W30" s="331" t="s">
        <v>222</v>
      </c>
      <c r="X30" s="331"/>
      <c r="Y30" s="178" t="s">
        <v>321</v>
      </c>
      <c r="Z30" s="178" t="s">
        <v>321</v>
      </c>
      <c r="AA30" s="178"/>
      <c r="AB30" s="331">
        <v>117</v>
      </c>
      <c r="AC30" s="331"/>
      <c r="AD30" s="178" t="s">
        <v>321</v>
      </c>
      <c r="AE30" s="178" t="s">
        <v>321</v>
      </c>
      <c r="AF30" s="331" t="s">
        <v>103</v>
      </c>
      <c r="AG30" s="331"/>
      <c r="AH30" s="178" t="s">
        <v>321</v>
      </c>
      <c r="AI30" s="178" t="s">
        <v>321</v>
      </c>
      <c r="AK30" s="9"/>
      <c r="AL30" s="9"/>
      <c r="AM30" s="9"/>
      <c r="AN30" s="9"/>
      <c r="AO30" s="9"/>
      <c r="AP30" s="9"/>
    </row>
    <row r="31" spans="2:42" ht="24.95" customHeight="1"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O31" s="71"/>
      <c r="P31" s="72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K31" s="9"/>
      <c r="AL31" s="9"/>
      <c r="AM31" s="9"/>
      <c r="AN31" s="9"/>
      <c r="AO31" s="9"/>
      <c r="AP31" s="9"/>
    </row>
    <row r="32" spans="2:42" s="14" customFormat="1" ht="24.95" customHeight="1">
      <c r="B32" s="344" t="s">
        <v>192</v>
      </c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O32" s="334">
        <f>SUM(O34:P36)</f>
        <v>1150</v>
      </c>
      <c r="P32" s="335"/>
      <c r="Q32" s="180" t="s">
        <v>321</v>
      </c>
      <c r="R32" s="180" t="s">
        <v>321</v>
      </c>
      <c r="S32" s="335">
        <f>SUM(S34:T36)</f>
        <v>376</v>
      </c>
      <c r="T32" s="335"/>
      <c r="U32" s="180" t="s">
        <v>321</v>
      </c>
      <c r="V32" s="180" t="s">
        <v>321</v>
      </c>
      <c r="W32" s="335">
        <f>SUM(W34:X36)</f>
        <v>324</v>
      </c>
      <c r="X32" s="335"/>
      <c r="Y32" s="180" t="s">
        <v>321</v>
      </c>
      <c r="Z32" s="180" t="s">
        <v>321</v>
      </c>
      <c r="AA32" s="180"/>
      <c r="AB32" s="335">
        <f>SUM(AB34:AC36)</f>
        <v>297</v>
      </c>
      <c r="AC32" s="335"/>
      <c r="AD32" s="180" t="s">
        <v>321</v>
      </c>
      <c r="AE32" s="180" t="s">
        <v>321</v>
      </c>
      <c r="AF32" s="335">
        <f>SUM(AF34:AG36)</f>
        <v>153</v>
      </c>
      <c r="AG32" s="335"/>
      <c r="AH32" s="180" t="s">
        <v>321</v>
      </c>
      <c r="AI32" s="180" t="s">
        <v>321</v>
      </c>
      <c r="AJ32" s="19"/>
    </row>
    <row r="33" spans="1:43" ht="12.75" customHeight="1">
      <c r="C33" s="107"/>
      <c r="D33" s="107"/>
      <c r="E33" s="107"/>
      <c r="F33" s="107"/>
      <c r="G33" s="107"/>
      <c r="H33" s="107"/>
      <c r="I33" s="111"/>
      <c r="J33" s="111"/>
      <c r="K33" s="111"/>
      <c r="L33" s="111"/>
      <c r="O33" s="40"/>
      <c r="P33" s="111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3" ht="24.95" customHeight="1">
      <c r="C34" s="291" t="s">
        <v>193</v>
      </c>
      <c r="D34" s="291"/>
      <c r="E34" s="291"/>
      <c r="F34" s="291"/>
      <c r="G34" s="291"/>
      <c r="H34" s="291"/>
      <c r="I34" s="291"/>
      <c r="J34" s="291"/>
      <c r="K34" s="291"/>
      <c r="L34" s="291"/>
      <c r="O34" s="336">
        <v>609</v>
      </c>
      <c r="P34" s="331"/>
      <c r="Q34" s="178" t="s">
        <v>321</v>
      </c>
      <c r="R34" s="178" t="s">
        <v>321</v>
      </c>
      <c r="S34" s="331">
        <v>203</v>
      </c>
      <c r="T34" s="331"/>
      <c r="U34" s="178" t="s">
        <v>321</v>
      </c>
      <c r="V34" s="178" t="s">
        <v>321</v>
      </c>
      <c r="W34" s="331">
        <v>164</v>
      </c>
      <c r="X34" s="331"/>
      <c r="Y34" s="178" t="s">
        <v>321</v>
      </c>
      <c r="Z34" s="178" t="s">
        <v>321</v>
      </c>
      <c r="AA34" s="178"/>
      <c r="AB34" s="331">
        <v>162</v>
      </c>
      <c r="AC34" s="331"/>
      <c r="AD34" s="178" t="s">
        <v>321</v>
      </c>
      <c r="AE34" s="178" t="s">
        <v>321</v>
      </c>
      <c r="AF34" s="331">
        <v>80</v>
      </c>
      <c r="AG34" s="331"/>
      <c r="AH34" s="178" t="s">
        <v>321</v>
      </c>
      <c r="AI34" s="178" t="s">
        <v>321</v>
      </c>
      <c r="AK34" s="9"/>
      <c r="AL34" s="9"/>
      <c r="AM34" s="9"/>
      <c r="AN34" s="9"/>
      <c r="AO34" s="9"/>
      <c r="AP34" s="9"/>
    </row>
    <row r="35" spans="1:43" ht="10.5" customHeight="1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O35" s="40"/>
      <c r="P35" s="136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</row>
    <row r="36" spans="1:43" ht="24.95" customHeight="1">
      <c r="C36" s="291" t="s">
        <v>194</v>
      </c>
      <c r="D36" s="291"/>
      <c r="E36" s="291"/>
      <c r="F36" s="291"/>
      <c r="G36" s="291"/>
      <c r="H36" s="291"/>
      <c r="I36" s="291"/>
      <c r="J36" s="291"/>
      <c r="K36" s="291"/>
      <c r="L36" s="291"/>
      <c r="O36" s="336">
        <v>541</v>
      </c>
      <c r="P36" s="331"/>
      <c r="Q36" s="178" t="s">
        <v>321</v>
      </c>
      <c r="R36" s="178" t="s">
        <v>321</v>
      </c>
      <c r="S36" s="331">
        <v>173</v>
      </c>
      <c r="T36" s="331"/>
      <c r="U36" s="178" t="s">
        <v>321</v>
      </c>
      <c r="V36" s="178" t="s">
        <v>321</v>
      </c>
      <c r="W36" s="331">
        <v>160</v>
      </c>
      <c r="X36" s="331"/>
      <c r="Y36" s="178" t="s">
        <v>321</v>
      </c>
      <c r="Z36" s="178" t="s">
        <v>321</v>
      </c>
      <c r="AA36" s="178"/>
      <c r="AB36" s="331">
        <v>135</v>
      </c>
      <c r="AC36" s="331"/>
      <c r="AD36" s="178" t="s">
        <v>321</v>
      </c>
      <c r="AE36" s="178" t="s">
        <v>321</v>
      </c>
      <c r="AF36" s="331">
        <v>73</v>
      </c>
      <c r="AG36" s="331"/>
      <c r="AH36" s="178" t="s">
        <v>321</v>
      </c>
      <c r="AI36" s="178" t="s">
        <v>321</v>
      </c>
      <c r="AK36" s="9"/>
      <c r="AL36" s="9"/>
      <c r="AM36" s="9"/>
      <c r="AN36" s="9"/>
      <c r="AO36" s="9"/>
      <c r="AP36" s="9"/>
    </row>
    <row r="37" spans="1:43" ht="13.5" customHeight="1" thickBot="1">
      <c r="A37" s="100"/>
      <c r="B37" s="100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1"/>
      <c r="O37" s="20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K37" s="9"/>
      <c r="AL37" s="9"/>
      <c r="AM37" s="9"/>
      <c r="AN37" s="9"/>
      <c r="AO37" s="9"/>
      <c r="AP37" s="9"/>
    </row>
    <row r="38" spans="1:43" ht="17.25" customHeight="1">
      <c r="A38" s="22" t="s">
        <v>322</v>
      </c>
      <c r="B38" s="111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11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 t="s">
        <v>145</v>
      </c>
      <c r="AJ38" s="124"/>
      <c r="AK38" s="124"/>
      <c r="AL38" s="124"/>
      <c r="AM38" s="124"/>
      <c r="AN38" s="124"/>
    </row>
    <row r="39" spans="1:43" ht="17.25" customHeight="1"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AI39" s="70" t="s">
        <v>236</v>
      </c>
    </row>
    <row r="40" spans="1:43" ht="17.25" customHeight="1">
      <c r="A40" s="113"/>
      <c r="C40" s="111"/>
      <c r="D40" s="111"/>
      <c r="E40" s="111"/>
      <c r="F40" s="111"/>
      <c r="G40" s="111"/>
      <c r="H40" s="111"/>
      <c r="I40" s="111"/>
      <c r="J40" s="111"/>
      <c r="K40" s="111"/>
      <c r="L40" s="111"/>
    </row>
    <row r="41" spans="1:43" ht="24.95" customHeight="1">
      <c r="A41" s="271" t="s">
        <v>207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332"/>
      <c r="Y41" s="332"/>
      <c r="Z41" s="332"/>
      <c r="AA41" s="119"/>
      <c r="AB41" s="300" t="s">
        <v>195</v>
      </c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0"/>
      <c r="AN41" s="300"/>
      <c r="AO41" s="300"/>
      <c r="AP41" s="300"/>
    </row>
    <row r="42" spans="1:43" ht="15" thickBot="1">
      <c r="AO42" s="23"/>
      <c r="AP42" s="17"/>
    </row>
    <row r="43" spans="1:43" ht="18" customHeight="1">
      <c r="A43" s="293" t="s">
        <v>71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8"/>
      <c r="O43" s="323" t="s">
        <v>181</v>
      </c>
      <c r="P43" s="346"/>
      <c r="Q43" s="337"/>
      <c r="R43" s="323" t="s">
        <v>94</v>
      </c>
      <c r="S43" s="346"/>
      <c r="T43" s="337"/>
      <c r="U43" s="323" t="s">
        <v>95</v>
      </c>
      <c r="V43" s="346"/>
      <c r="W43" s="346"/>
      <c r="X43" s="323" t="s">
        <v>96</v>
      </c>
      <c r="Y43" s="346"/>
      <c r="Z43" s="346"/>
      <c r="AA43" s="111"/>
      <c r="AB43" s="346" t="s">
        <v>97</v>
      </c>
      <c r="AC43" s="346"/>
      <c r="AD43" s="337"/>
      <c r="AE43" s="323" t="s">
        <v>175</v>
      </c>
      <c r="AF43" s="346"/>
      <c r="AG43" s="337"/>
      <c r="AH43" s="323" t="s">
        <v>176</v>
      </c>
      <c r="AI43" s="346"/>
      <c r="AJ43" s="337"/>
      <c r="AK43" s="323" t="s">
        <v>177</v>
      </c>
      <c r="AL43" s="346"/>
      <c r="AM43" s="337"/>
      <c r="AN43" s="323" t="s">
        <v>196</v>
      </c>
      <c r="AO43" s="346"/>
      <c r="AP43" s="346"/>
    </row>
    <row r="44" spans="1:43" ht="18" customHeight="1">
      <c r="A44" s="347"/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8"/>
      <c r="O44" s="120" t="s">
        <v>98</v>
      </c>
      <c r="P44" s="37" t="s">
        <v>78</v>
      </c>
      <c r="Q44" s="37" t="s">
        <v>79</v>
      </c>
      <c r="R44" s="37" t="s">
        <v>98</v>
      </c>
      <c r="S44" s="37" t="s">
        <v>78</v>
      </c>
      <c r="T44" s="37" t="s">
        <v>79</v>
      </c>
      <c r="U44" s="37" t="s">
        <v>98</v>
      </c>
      <c r="V44" s="37" t="s">
        <v>78</v>
      </c>
      <c r="W44" s="37" t="s">
        <v>79</v>
      </c>
      <c r="X44" s="37" t="s">
        <v>98</v>
      </c>
      <c r="Y44" s="37" t="s">
        <v>78</v>
      </c>
      <c r="Z44" s="37" t="s">
        <v>79</v>
      </c>
      <c r="AA44" s="111"/>
      <c r="AB44" s="38" t="s">
        <v>98</v>
      </c>
      <c r="AC44" s="37" t="s">
        <v>78</v>
      </c>
      <c r="AD44" s="37" t="s">
        <v>79</v>
      </c>
      <c r="AE44" s="37" t="s">
        <v>98</v>
      </c>
      <c r="AF44" s="37" t="s">
        <v>78</v>
      </c>
      <c r="AG44" s="37" t="s">
        <v>79</v>
      </c>
      <c r="AH44" s="37" t="s">
        <v>98</v>
      </c>
      <c r="AI44" s="37" t="s">
        <v>78</v>
      </c>
      <c r="AJ44" s="37" t="s">
        <v>79</v>
      </c>
      <c r="AK44" s="37" t="s">
        <v>98</v>
      </c>
      <c r="AL44" s="37" t="s">
        <v>78</v>
      </c>
      <c r="AM44" s="37" t="s">
        <v>79</v>
      </c>
      <c r="AN44" s="37" t="s">
        <v>98</v>
      </c>
      <c r="AO44" s="37" t="s">
        <v>178</v>
      </c>
      <c r="AP44" s="37" t="s">
        <v>104</v>
      </c>
    </row>
    <row r="45" spans="1:43" ht="9.75" customHeight="1">
      <c r="A45" s="111"/>
      <c r="B45" s="53"/>
      <c r="C45" s="53"/>
      <c r="D45" s="53"/>
      <c r="E45" s="53"/>
      <c r="F45" s="53"/>
      <c r="G45" s="57"/>
      <c r="H45" s="58"/>
      <c r="I45" s="53"/>
      <c r="J45" s="53"/>
      <c r="K45" s="53"/>
      <c r="L45" s="53"/>
      <c r="M45" s="59"/>
      <c r="N45" s="111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</row>
    <row r="46" spans="1:43" ht="24.75" customHeight="1">
      <c r="A46" s="111"/>
      <c r="B46" s="272" t="s">
        <v>99</v>
      </c>
      <c r="C46" s="272"/>
      <c r="D46" s="272"/>
      <c r="E46" s="272"/>
      <c r="F46" s="272"/>
      <c r="G46" s="10" t="s">
        <v>172</v>
      </c>
      <c r="H46" s="11" t="s">
        <v>254</v>
      </c>
      <c r="I46" s="272" t="s">
        <v>110</v>
      </c>
      <c r="J46" s="272"/>
      <c r="K46" s="272"/>
      <c r="L46" s="272"/>
      <c r="M46" s="349"/>
      <c r="N46" s="111"/>
      <c r="O46" s="24">
        <v>8452</v>
      </c>
      <c r="P46" s="24">
        <v>3993</v>
      </c>
      <c r="Q46" s="24">
        <v>4459</v>
      </c>
      <c r="R46" s="24">
        <v>2180</v>
      </c>
      <c r="S46" s="24">
        <v>922</v>
      </c>
      <c r="T46" s="24">
        <v>1258</v>
      </c>
      <c r="U46" s="24">
        <v>2292</v>
      </c>
      <c r="V46" s="24">
        <v>1027</v>
      </c>
      <c r="W46" s="24">
        <v>1265</v>
      </c>
      <c r="X46" s="24">
        <v>1829</v>
      </c>
      <c r="Y46" s="24">
        <v>934</v>
      </c>
      <c r="Z46" s="24">
        <v>895</v>
      </c>
      <c r="AA46" s="24"/>
      <c r="AB46" s="24">
        <v>1914</v>
      </c>
      <c r="AC46" s="24">
        <v>976</v>
      </c>
      <c r="AD46" s="24">
        <v>938</v>
      </c>
      <c r="AE46" s="24" t="s">
        <v>143</v>
      </c>
      <c r="AF46" s="24" t="s">
        <v>143</v>
      </c>
      <c r="AG46" s="24" t="s">
        <v>143</v>
      </c>
      <c r="AH46" s="24" t="s">
        <v>143</v>
      </c>
      <c r="AI46" s="24" t="s">
        <v>143</v>
      </c>
      <c r="AJ46" s="24" t="s">
        <v>143</v>
      </c>
      <c r="AK46" s="24">
        <v>237</v>
      </c>
      <c r="AL46" s="24">
        <v>134</v>
      </c>
      <c r="AM46" s="24">
        <v>103</v>
      </c>
      <c r="AN46" s="24">
        <v>363</v>
      </c>
      <c r="AO46" s="24">
        <v>240</v>
      </c>
      <c r="AP46" s="24">
        <v>123</v>
      </c>
      <c r="AQ46" s="111"/>
    </row>
    <row r="47" spans="1:43" ht="9.75" customHeight="1">
      <c r="A47" s="111"/>
      <c r="B47" s="111"/>
      <c r="C47" s="111"/>
      <c r="D47" s="111"/>
      <c r="E47" s="111"/>
      <c r="F47" s="111"/>
      <c r="G47" s="10"/>
      <c r="H47" s="11"/>
      <c r="I47" s="111"/>
      <c r="J47" s="111"/>
      <c r="K47" s="111"/>
      <c r="L47" s="111"/>
      <c r="M47" s="118"/>
      <c r="N47" s="111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111"/>
    </row>
    <row r="48" spans="1:43" ht="24.95" customHeight="1">
      <c r="A48" s="111"/>
      <c r="B48" s="111"/>
      <c r="C48" s="111"/>
      <c r="D48" s="111"/>
      <c r="E48" s="15"/>
      <c r="F48" s="15"/>
      <c r="G48" s="10" t="s">
        <v>172</v>
      </c>
      <c r="H48" s="11" t="s">
        <v>261</v>
      </c>
      <c r="I48" s="111"/>
      <c r="J48" s="15"/>
      <c r="K48" s="15"/>
      <c r="L48" s="15"/>
      <c r="M48" s="65"/>
      <c r="N48" s="111"/>
      <c r="O48" s="24">
        <v>8560</v>
      </c>
      <c r="P48" s="24">
        <v>4013</v>
      </c>
      <c r="Q48" s="24">
        <v>4547</v>
      </c>
      <c r="R48" s="24">
        <v>2242</v>
      </c>
      <c r="S48" s="24">
        <v>915</v>
      </c>
      <c r="T48" s="24">
        <v>1327</v>
      </c>
      <c r="U48" s="24">
        <v>2234</v>
      </c>
      <c r="V48" s="24">
        <v>964</v>
      </c>
      <c r="W48" s="24">
        <v>1270</v>
      </c>
      <c r="X48" s="24">
        <v>1853</v>
      </c>
      <c r="Y48" s="24">
        <v>934</v>
      </c>
      <c r="Z48" s="24">
        <v>919</v>
      </c>
      <c r="AA48" s="24"/>
      <c r="AB48" s="24">
        <v>1965</v>
      </c>
      <c r="AC48" s="24">
        <v>1050</v>
      </c>
      <c r="AD48" s="24">
        <v>915</v>
      </c>
      <c r="AE48" s="24" t="s">
        <v>143</v>
      </c>
      <c r="AF48" s="24" t="s">
        <v>143</v>
      </c>
      <c r="AG48" s="24" t="s">
        <v>143</v>
      </c>
      <c r="AH48" s="24" t="s">
        <v>143</v>
      </c>
      <c r="AI48" s="24" t="s">
        <v>143</v>
      </c>
      <c r="AJ48" s="24" t="s">
        <v>143</v>
      </c>
      <c r="AK48" s="24">
        <v>266</v>
      </c>
      <c r="AL48" s="24">
        <v>150</v>
      </c>
      <c r="AM48" s="24">
        <v>116</v>
      </c>
      <c r="AN48" s="24">
        <v>358</v>
      </c>
      <c r="AO48" s="24">
        <v>237</v>
      </c>
      <c r="AP48" s="24">
        <v>121</v>
      </c>
      <c r="AQ48" s="111"/>
    </row>
    <row r="49" spans="1:43" s="14" customFormat="1" ht="9.75" customHeight="1">
      <c r="A49" s="52"/>
      <c r="B49" s="52"/>
      <c r="C49" s="52"/>
      <c r="D49" s="52"/>
      <c r="E49" s="18"/>
      <c r="F49" s="18"/>
      <c r="G49" s="12"/>
      <c r="H49" s="13"/>
      <c r="I49" s="52"/>
      <c r="J49" s="18"/>
      <c r="K49" s="18"/>
      <c r="L49" s="18"/>
      <c r="M49" s="60"/>
      <c r="N49" s="52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4"/>
      <c r="AF49" s="24"/>
      <c r="AG49" s="24"/>
      <c r="AH49" s="24"/>
      <c r="AI49" s="24"/>
      <c r="AJ49" s="24"/>
      <c r="AK49" s="25"/>
      <c r="AL49" s="25"/>
      <c r="AM49" s="25"/>
      <c r="AN49" s="25"/>
      <c r="AO49" s="25"/>
      <c r="AP49" s="25"/>
      <c r="AQ49" s="52"/>
    </row>
    <row r="50" spans="1:43" s="14" customFormat="1" ht="24.95" customHeight="1">
      <c r="A50" s="52"/>
      <c r="B50" s="52"/>
      <c r="C50" s="52"/>
      <c r="D50" s="52"/>
      <c r="E50" s="18"/>
      <c r="F50" s="18"/>
      <c r="G50" s="12" t="s">
        <v>172</v>
      </c>
      <c r="H50" s="13" t="s">
        <v>284</v>
      </c>
      <c r="I50" s="52"/>
      <c r="J50" s="18"/>
      <c r="K50" s="18"/>
      <c r="L50" s="18"/>
      <c r="M50" s="60"/>
      <c r="N50" s="52"/>
      <c r="O50" s="25">
        <v>8536</v>
      </c>
      <c r="P50" s="25">
        <v>3894</v>
      </c>
      <c r="Q50" s="25">
        <v>4642</v>
      </c>
      <c r="R50" s="25">
        <v>2139</v>
      </c>
      <c r="S50" s="25">
        <v>849</v>
      </c>
      <c r="T50" s="25">
        <v>1290</v>
      </c>
      <c r="U50" s="25">
        <v>2288</v>
      </c>
      <c r="V50" s="25">
        <v>960</v>
      </c>
      <c r="W50" s="25">
        <v>1328</v>
      </c>
      <c r="X50" s="25">
        <v>1776</v>
      </c>
      <c r="Y50" s="25">
        <v>854</v>
      </c>
      <c r="Z50" s="25">
        <v>922</v>
      </c>
      <c r="AA50" s="25"/>
      <c r="AB50" s="25">
        <v>2064</v>
      </c>
      <c r="AC50" s="25">
        <v>1077</v>
      </c>
      <c r="AD50" s="25">
        <v>987</v>
      </c>
      <c r="AE50" s="25" t="s">
        <v>143</v>
      </c>
      <c r="AF50" s="25" t="s">
        <v>143</v>
      </c>
      <c r="AG50" s="25" t="s">
        <v>143</v>
      </c>
      <c r="AH50" s="25" t="s">
        <v>143</v>
      </c>
      <c r="AI50" s="25" t="s">
        <v>143</v>
      </c>
      <c r="AJ50" s="25" t="s">
        <v>143</v>
      </c>
      <c r="AK50" s="25">
        <v>269</v>
      </c>
      <c r="AL50" s="25">
        <v>154</v>
      </c>
      <c r="AM50" s="25">
        <v>115</v>
      </c>
      <c r="AN50" s="25">
        <v>362</v>
      </c>
      <c r="AO50" s="25">
        <v>241</v>
      </c>
      <c r="AP50" s="25">
        <v>121</v>
      </c>
      <c r="AQ50" s="52"/>
    </row>
    <row r="51" spans="1:43" s="14" customFormat="1" ht="12.75" customHeight="1">
      <c r="A51" s="52"/>
      <c r="B51" s="52"/>
      <c r="C51" s="52"/>
      <c r="D51" s="52"/>
      <c r="E51" s="52"/>
      <c r="F51" s="18"/>
      <c r="G51" s="18"/>
      <c r="H51" s="12"/>
      <c r="I51" s="13"/>
      <c r="J51" s="52"/>
      <c r="K51" s="18"/>
      <c r="L51" s="18"/>
      <c r="M51" s="60"/>
      <c r="N51" s="18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52"/>
    </row>
    <row r="52" spans="1:43" ht="24.95" customHeight="1">
      <c r="A52" s="111"/>
      <c r="B52" s="283" t="s">
        <v>142</v>
      </c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118"/>
      <c r="N52" s="111"/>
      <c r="O52" s="25">
        <f t="shared" ref="O52:Z52" si="0">SUM(O54:O60)</f>
        <v>8536</v>
      </c>
      <c r="P52" s="25">
        <f t="shared" si="0"/>
        <v>3894</v>
      </c>
      <c r="Q52" s="25">
        <f t="shared" si="0"/>
        <v>4642</v>
      </c>
      <c r="R52" s="25">
        <f t="shared" si="0"/>
        <v>2139</v>
      </c>
      <c r="S52" s="25">
        <f t="shared" si="0"/>
        <v>849</v>
      </c>
      <c r="T52" s="25">
        <f t="shared" si="0"/>
        <v>1290</v>
      </c>
      <c r="U52" s="25">
        <f t="shared" si="0"/>
        <v>2288</v>
      </c>
      <c r="V52" s="25">
        <f t="shared" si="0"/>
        <v>960</v>
      </c>
      <c r="W52" s="25">
        <f t="shared" si="0"/>
        <v>1328</v>
      </c>
      <c r="X52" s="25">
        <f t="shared" si="0"/>
        <v>1776</v>
      </c>
      <c r="Y52" s="25">
        <f t="shared" si="0"/>
        <v>854</v>
      </c>
      <c r="Z52" s="25">
        <f t="shared" si="0"/>
        <v>922</v>
      </c>
      <c r="AA52" s="25"/>
      <c r="AB52" s="25">
        <f>SUM(AB54:AB60)</f>
        <v>2064</v>
      </c>
      <c r="AC52" s="25">
        <f>SUM(AC54:AC60)</f>
        <v>1077</v>
      </c>
      <c r="AD52" s="25">
        <f>SUM(AD54:AD60)</f>
        <v>987</v>
      </c>
      <c r="AE52" s="24" t="s">
        <v>143</v>
      </c>
      <c r="AF52" s="24" t="s">
        <v>143</v>
      </c>
      <c r="AG52" s="24" t="s">
        <v>143</v>
      </c>
      <c r="AH52" s="24" t="s">
        <v>143</v>
      </c>
      <c r="AI52" s="24" t="s">
        <v>143</v>
      </c>
      <c r="AJ52" s="24" t="s">
        <v>143</v>
      </c>
      <c r="AK52" s="25">
        <f t="shared" ref="AK52:AP52" si="1">SUM(AK54:AK60)</f>
        <v>269</v>
      </c>
      <c r="AL52" s="25">
        <f t="shared" si="1"/>
        <v>154</v>
      </c>
      <c r="AM52" s="25">
        <f t="shared" si="1"/>
        <v>115</v>
      </c>
      <c r="AN52" s="25">
        <f t="shared" si="1"/>
        <v>362</v>
      </c>
      <c r="AO52" s="25">
        <f t="shared" si="1"/>
        <v>241</v>
      </c>
      <c r="AP52" s="25">
        <f t="shared" si="1"/>
        <v>121</v>
      </c>
      <c r="AQ52" s="111"/>
    </row>
    <row r="53" spans="1:43" ht="9" customHeight="1">
      <c r="A53" s="111"/>
      <c r="B53" s="107"/>
      <c r="C53" s="107"/>
      <c r="D53" s="107"/>
      <c r="E53" s="107"/>
      <c r="F53" s="107"/>
      <c r="G53" s="107"/>
      <c r="H53" s="107"/>
      <c r="I53" s="111"/>
      <c r="J53" s="111"/>
      <c r="K53" s="111"/>
      <c r="L53" s="111"/>
      <c r="M53" s="118"/>
      <c r="N53" s="111"/>
      <c r="O53" s="24"/>
      <c r="P53" s="24"/>
      <c r="Q53" s="24"/>
      <c r="R53" s="24"/>
      <c r="S53" s="24"/>
      <c r="T53" s="24"/>
      <c r="U53" s="24"/>
      <c r="V53" s="24"/>
      <c r="W53" s="24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</row>
    <row r="54" spans="1:43" ht="24.75" customHeight="1">
      <c r="A54" s="111"/>
      <c r="B54" s="111"/>
      <c r="C54" s="291" t="s">
        <v>100</v>
      </c>
      <c r="D54" s="291"/>
      <c r="E54" s="291"/>
      <c r="F54" s="291"/>
      <c r="G54" s="291"/>
      <c r="H54" s="291"/>
      <c r="I54" s="291"/>
      <c r="J54" s="291"/>
      <c r="K54" s="291"/>
      <c r="L54" s="291"/>
      <c r="M54" s="118"/>
      <c r="N54" s="111"/>
      <c r="O54" s="24">
        <v>1748</v>
      </c>
      <c r="P54" s="24">
        <v>898</v>
      </c>
      <c r="Q54" s="24">
        <v>850</v>
      </c>
      <c r="R54" s="24">
        <f>SUM(S54:T54)</f>
        <v>432</v>
      </c>
      <c r="S54" s="24">
        <v>221</v>
      </c>
      <c r="T54" s="24">
        <v>211</v>
      </c>
      <c r="U54" s="24">
        <f>SUM(V54:W54)</f>
        <v>405</v>
      </c>
      <c r="V54" s="24">
        <v>208</v>
      </c>
      <c r="W54" s="24">
        <v>197</v>
      </c>
      <c r="X54" s="24">
        <f>SUM(Y54:Z54)</f>
        <v>378</v>
      </c>
      <c r="Y54" s="24">
        <v>178</v>
      </c>
      <c r="Z54" s="24">
        <v>200</v>
      </c>
      <c r="AA54" s="24"/>
      <c r="AB54" s="24">
        <f>SUM(AC54:AD54)</f>
        <v>497</v>
      </c>
      <c r="AC54" s="24">
        <v>272</v>
      </c>
      <c r="AD54" s="24">
        <v>225</v>
      </c>
      <c r="AE54" s="24" t="s">
        <v>143</v>
      </c>
      <c r="AF54" s="24" t="s">
        <v>143</v>
      </c>
      <c r="AG54" s="24" t="s">
        <v>143</v>
      </c>
      <c r="AH54" s="24" t="s">
        <v>143</v>
      </c>
      <c r="AI54" s="24" t="s">
        <v>143</v>
      </c>
      <c r="AJ54" s="24" t="s">
        <v>143</v>
      </c>
      <c r="AK54" s="24">
        <f>SUM(AL54:AM54)</f>
        <v>36</v>
      </c>
      <c r="AL54" s="24">
        <v>19</v>
      </c>
      <c r="AM54" s="24">
        <v>17</v>
      </c>
      <c r="AN54" s="24">
        <f>SUM(AO54:AP54)</f>
        <v>97</v>
      </c>
      <c r="AO54" s="24">
        <v>71</v>
      </c>
      <c r="AP54" s="24">
        <v>26</v>
      </c>
      <c r="AQ54" s="111"/>
    </row>
    <row r="55" spans="1:43" ht="9" customHeight="1">
      <c r="A55" s="111"/>
      <c r="B55" s="107"/>
      <c r="C55" s="107"/>
      <c r="D55" s="107"/>
      <c r="E55" s="107"/>
      <c r="F55" s="107"/>
      <c r="G55" s="107"/>
      <c r="H55" s="107"/>
      <c r="I55" s="111"/>
      <c r="J55" s="111"/>
      <c r="K55" s="111"/>
      <c r="L55" s="111"/>
      <c r="M55" s="118"/>
      <c r="N55" s="111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111"/>
    </row>
    <row r="56" spans="1:43" ht="24.95" customHeight="1">
      <c r="A56" s="111"/>
      <c r="B56" s="111"/>
      <c r="C56" s="291" t="s">
        <v>102</v>
      </c>
      <c r="D56" s="291"/>
      <c r="E56" s="291"/>
      <c r="F56" s="291"/>
      <c r="G56" s="291"/>
      <c r="H56" s="291"/>
      <c r="I56" s="291"/>
      <c r="J56" s="291"/>
      <c r="K56" s="291"/>
      <c r="L56" s="291"/>
      <c r="M56" s="118"/>
      <c r="N56" s="111"/>
      <c r="O56" s="24">
        <v>5810</v>
      </c>
      <c r="P56" s="24">
        <v>2853</v>
      </c>
      <c r="Q56" s="24">
        <v>2957</v>
      </c>
      <c r="R56" s="24">
        <f>SUM(S56:T56)</f>
        <v>1260</v>
      </c>
      <c r="S56" s="24">
        <v>561</v>
      </c>
      <c r="T56" s="24">
        <v>699</v>
      </c>
      <c r="U56" s="24">
        <f>SUM(V56:W56)</f>
        <v>1392</v>
      </c>
      <c r="V56" s="24">
        <v>693</v>
      </c>
      <c r="W56" s="24">
        <v>699</v>
      </c>
      <c r="X56" s="24">
        <f>SUM(Y56:Z56)</f>
        <v>1398</v>
      </c>
      <c r="Y56" s="24">
        <v>676</v>
      </c>
      <c r="Z56" s="24">
        <v>722</v>
      </c>
      <c r="AA56" s="24"/>
      <c r="AB56" s="24">
        <f>SUM(AC56:AD56)</f>
        <v>1567</v>
      </c>
      <c r="AC56" s="24">
        <v>805</v>
      </c>
      <c r="AD56" s="24">
        <v>762</v>
      </c>
      <c r="AE56" s="24" t="s">
        <v>143</v>
      </c>
      <c r="AF56" s="24" t="s">
        <v>143</v>
      </c>
      <c r="AG56" s="24" t="s">
        <v>143</v>
      </c>
      <c r="AH56" s="24" t="s">
        <v>143</v>
      </c>
      <c r="AI56" s="24" t="s">
        <v>143</v>
      </c>
      <c r="AJ56" s="24" t="s">
        <v>143</v>
      </c>
      <c r="AK56" s="24">
        <f>SUM(AL56:AM56)</f>
        <v>193</v>
      </c>
      <c r="AL56" s="24">
        <v>118</v>
      </c>
      <c r="AM56" s="24">
        <v>75</v>
      </c>
      <c r="AN56" s="24">
        <f>SUM(AO56:AP56)</f>
        <v>173</v>
      </c>
      <c r="AO56" s="24">
        <v>123</v>
      </c>
      <c r="AP56" s="24">
        <v>50</v>
      </c>
      <c r="AQ56" s="111"/>
    </row>
    <row r="57" spans="1:43" ht="8.25" customHeight="1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8"/>
      <c r="N57" s="111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111"/>
    </row>
    <row r="58" spans="1:43" ht="24.95" customHeight="1">
      <c r="A58" s="111"/>
      <c r="B58" s="111"/>
      <c r="C58" s="291" t="s">
        <v>101</v>
      </c>
      <c r="D58" s="291"/>
      <c r="E58" s="291"/>
      <c r="F58" s="291"/>
      <c r="G58" s="291"/>
      <c r="H58" s="291"/>
      <c r="I58" s="291"/>
      <c r="J58" s="291"/>
      <c r="K58" s="291"/>
      <c r="L58" s="291"/>
      <c r="M58" s="118"/>
      <c r="N58" s="111"/>
      <c r="O58" s="24">
        <v>621</v>
      </c>
      <c r="P58" s="24">
        <v>53</v>
      </c>
      <c r="Q58" s="24">
        <v>568</v>
      </c>
      <c r="R58" s="24">
        <f>SUM(S58:T58)</f>
        <v>281</v>
      </c>
      <c r="S58" s="24">
        <v>18</v>
      </c>
      <c r="T58" s="24">
        <v>263</v>
      </c>
      <c r="U58" s="24">
        <f>SUM(V58:W58)</f>
        <v>300</v>
      </c>
      <c r="V58" s="24">
        <v>18</v>
      </c>
      <c r="W58" s="24">
        <v>282</v>
      </c>
      <c r="X58" s="24" t="s">
        <v>143</v>
      </c>
      <c r="Y58" s="24" t="s">
        <v>143</v>
      </c>
      <c r="Z58" s="24" t="s">
        <v>143</v>
      </c>
      <c r="AA58" s="24"/>
      <c r="AB58" s="24" t="s">
        <v>143</v>
      </c>
      <c r="AC58" s="24" t="s">
        <v>143</v>
      </c>
      <c r="AD58" s="24" t="s">
        <v>143</v>
      </c>
      <c r="AE58" s="24" t="s">
        <v>143</v>
      </c>
      <c r="AF58" s="24" t="s">
        <v>143</v>
      </c>
      <c r="AG58" s="24" t="s">
        <v>143</v>
      </c>
      <c r="AH58" s="24" t="s">
        <v>143</v>
      </c>
      <c r="AI58" s="24" t="s">
        <v>143</v>
      </c>
      <c r="AJ58" s="24" t="s">
        <v>143</v>
      </c>
      <c r="AK58" s="24">
        <f>SUM(AL58:AM58)</f>
        <v>40</v>
      </c>
      <c r="AL58" s="24">
        <v>17</v>
      </c>
      <c r="AM58" s="24">
        <v>23</v>
      </c>
      <c r="AN58" s="24">
        <f>SUM(AO58:AP58)</f>
        <v>43</v>
      </c>
      <c r="AO58" s="24">
        <v>25</v>
      </c>
      <c r="AP58" s="24">
        <v>18</v>
      </c>
      <c r="AQ58" s="111"/>
    </row>
    <row r="59" spans="1:43" ht="10.5" customHeight="1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8"/>
      <c r="N59" s="111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111"/>
    </row>
    <row r="60" spans="1:43" ht="24.95" customHeight="1">
      <c r="A60" s="111"/>
      <c r="B60" s="111"/>
      <c r="C60" s="291" t="s">
        <v>174</v>
      </c>
      <c r="D60" s="291"/>
      <c r="E60" s="291"/>
      <c r="F60" s="291"/>
      <c r="G60" s="291"/>
      <c r="H60" s="291"/>
      <c r="I60" s="291"/>
      <c r="J60" s="291"/>
      <c r="K60" s="291"/>
      <c r="L60" s="291"/>
      <c r="M60" s="118"/>
      <c r="N60" s="111"/>
      <c r="O60" s="24">
        <v>357</v>
      </c>
      <c r="P60" s="24">
        <v>90</v>
      </c>
      <c r="Q60" s="24">
        <v>267</v>
      </c>
      <c r="R60" s="24">
        <f>SUM(S60:T60)</f>
        <v>166</v>
      </c>
      <c r="S60" s="24">
        <v>49</v>
      </c>
      <c r="T60" s="24">
        <v>117</v>
      </c>
      <c r="U60" s="24">
        <f>SUM(V60:W60)</f>
        <v>191</v>
      </c>
      <c r="V60" s="24">
        <v>41</v>
      </c>
      <c r="W60" s="24">
        <v>150</v>
      </c>
      <c r="X60" s="24" t="s">
        <v>143</v>
      </c>
      <c r="Y60" s="24" t="s">
        <v>143</v>
      </c>
      <c r="Z60" s="24" t="s">
        <v>143</v>
      </c>
      <c r="AA60" s="24"/>
      <c r="AB60" s="24" t="s">
        <v>143</v>
      </c>
      <c r="AC60" s="24" t="s">
        <v>143</v>
      </c>
      <c r="AD60" s="24" t="s">
        <v>143</v>
      </c>
      <c r="AE60" s="24" t="s">
        <v>143</v>
      </c>
      <c r="AF60" s="24" t="s">
        <v>143</v>
      </c>
      <c r="AG60" s="24" t="s">
        <v>143</v>
      </c>
      <c r="AH60" s="24" t="s">
        <v>143</v>
      </c>
      <c r="AI60" s="24" t="s">
        <v>143</v>
      </c>
      <c r="AJ60" s="24" t="s">
        <v>143</v>
      </c>
      <c r="AK60" s="24" t="s">
        <v>143</v>
      </c>
      <c r="AL60" s="24" t="s">
        <v>143</v>
      </c>
      <c r="AM60" s="24" t="s">
        <v>143</v>
      </c>
      <c r="AN60" s="24">
        <f>SUM(AO60:AP60)</f>
        <v>49</v>
      </c>
      <c r="AO60" s="24">
        <v>22</v>
      </c>
      <c r="AP60" s="24">
        <v>27</v>
      </c>
      <c r="AQ60" s="111"/>
    </row>
    <row r="61" spans="1:43" ht="7.5" customHeight="1">
      <c r="A61" s="111"/>
      <c r="B61" s="111"/>
      <c r="C61" s="111"/>
      <c r="D61" s="102"/>
      <c r="E61" s="102"/>
      <c r="F61" s="102"/>
      <c r="G61" s="102"/>
      <c r="H61" s="102"/>
      <c r="I61" s="102"/>
      <c r="J61" s="102"/>
      <c r="K61" s="102"/>
      <c r="L61" s="102"/>
      <c r="M61" s="130"/>
      <c r="N61" s="102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111"/>
    </row>
    <row r="62" spans="1:43" ht="15" customHeight="1" thickBo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1"/>
      <c r="N62" s="100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4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</row>
    <row r="63" spans="1:43" ht="16.5" customHeight="1">
      <c r="A63" s="27"/>
      <c r="C63" s="27"/>
      <c r="D63" s="27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Q63" s="125"/>
      <c r="R63" s="125"/>
      <c r="S63" s="125"/>
      <c r="T63" s="125"/>
      <c r="U63" s="125"/>
      <c r="V63" s="125"/>
      <c r="W63" s="125"/>
      <c r="X63" s="113"/>
      <c r="Y63" s="124"/>
      <c r="Z63" s="124"/>
      <c r="AA63" s="124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124"/>
      <c r="AP63" s="124" t="s">
        <v>145</v>
      </c>
    </row>
    <row r="64" spans="1:43" ht="16.5" customHeight="1">
      <c r="A64" s="113"/>
      <c r="Q64" s="124"/>
      <c r="R64" s="124"/>
      <c r="S64" s="124"/>
      <c r="T64" s="124"/>
      <c r="U64" s="124"/>
      <c r="V64" s="124"/>
      <c r="W64" s="124"/>
      <c r="X64" s="113"/>
      <c r="Y64" s="125"/>
      <c r="Z64" s="125"/>
      <c r="AA64" s="125"/>
      <c r="AP64" s="70" t="s">
        <v>251</v>
      </c>
    </row>
    <row r="65" spans="1:42" ht="16.5" customHeight="1">
      <c r="A65" s="113"/>
      <c r="AO65" s="108"/>
      <c r="AP65" s="108"/>
    </row>
    <row r="66" spans="1:42" ht="16.5" customHeight="1">
      <c r="AO66" s="28"/>
      <c r="AP66" s="28"/>
    </row>
    <row r="67" spans="1:42" ht="16.5" customHeight="1"/>
    <row r="68" spans="1:42" ht="16.5" customHeight="1"/>
  </sheetData>
  <mergeCells count="127">
    <mergeCell ref="AF10:AG10"/>
    <mergeCell ref="O14:P14"/>
    <mergeCell ref="O8:P8"/>
    <mergeCell ref="S8:T8"/>
    <mergeCell ref="W8:X8"/>
    <mergeCell ref="B6:F6"/>
    <mergeCell ref="I6:M6"/>
    <mergeCell ref="O10:P10"/>
    <mergeCell ref="S10:T10"/>
    <mergeCell ref="W10:X10"/>
    <mergeCell ref="C34:L34"/>
    <mergeCell ref="C36:L36"/>
    <mergeCell ref="O32:P32"/>
    <mergeCell ref="O30:P30"/>
    <mergeCell ref="S30:T30"/>
    <mergeCell ref="O36:P36"/>
    <mergeCell ref="C60:L60"/>
    <mergeCell ref="A43:N44"/>
    <mergeCell ref="O43:Q43"/>
    <mergeCell ref="R43:T43"/>
    <mergeCell ref="C54:L54"/>
    <mergeCell ref="B52:L52"/>
    <mergeCell ref="C58:L58"/>
    <mergeCell ref="C56:L56"/>
    <mergeCell ref="B46:F46"/>
    <mergeCell ref="I46:M46"/>
    <mergeCell ref="AN43:AP43"/>
    <mergeCell ref="AE43:AG43"/>
    <mergeCell ref="AH43:AJ43"/>
    <mergeCell ref="AK43:AM43"/>
    <mergeCell ref="U43:W43"/>
    <mergeCell ref="A41:Z41"/>
    <mergeCell ref="AB41:AP41"/>
    <mergeCell ref="X43:Z43"/>
    <mergeCell ref="AB43:AD43"/>
    <mergeCell ref="C28:L28"/>
    <mergeCell ref="W22:X22"/>
    <mergeCell ref="W24:X24"/>
    <mergeCell ref="C24:L24"/>
    <mergeCell ref="S24:T24"/>
    <mergeCell ref="S36:T36"/>
    <mergeCell ref="C26:L26"/>
    <mergeCell ref="B32:L32"/>
    <mergeCell ref="S34:T34"/>
    <mergeCell ref="C30:L30"/>
    <mergeCell ref="B3:L4"/>
    <mergeCell ref="C16:L16"/>
    <mergeCell ref="S22:T22"/>
    <mergeCell ref="O22:P22"/>
    <mergeCell ref="O26:P26"/>
    <mergeCell ref="AB24:AC24"/>
    <mergeCell ref="O20:P20"/>
    <mergeCell ref="S20:T20"/>
    <mergeCell ref="W20:X20"/>
    <mergeCell ref="AB20:AC20"/>
    <mergeCell ref="C22:L22"/>
    <mergeCell ref="O16:P16"/>
    <mergeCell ref="C18:L18"/>
    <mergeCell ref="S14:T14"/>
    <mergeCell ref="B12:L12"/>
    <mergeCell ref="C14:L14"/>
    <mergeCell ref="C20:L20"/>
    <mergeCell ref="S18:T18"/>
    <mergeCell ref="S16:T16"/>
    <mergeCell ref="W16:X16"/>
    <mergeCell ref="S6:T6"/>
    <mergeCell ref="W14:X14"/>
    <mergeCell ref="AB6:AC6"/>
    <mergeCell ref="O4:P4"/>
    <mergeCell ref="AB10:AC10"/>
    <mergeCell ref="O3:R3"/>
    <mergeCell ref="W3:Z3"/>
    <mergeCell ref="W4:X4"/>
    <mergeCell ref="AB4:AC4"/>
    <mergeCell ref="W6:X6"/>
    <mergeCell ref="O18:P18"/>
    <mergeCell ref="S3:V3"/>
    <mergeCell ref="S4:T4"/>
    <mergeCell ref="O6:P6"/>
    <mergeCell ref="AB14:AC14"/>
    <mergeCell ref="AF34:AG34"/>
    <mergeCell ref="AF12:AG12"/>
    <mergeCell ref="AB16:AC16"/>
    <mergeCell ref="W34:X34"/>
    <mergeCell ref="AB34:AC34"/>
    <mergeCell ref="AF22:AG22"/>
    <mergeCell ref="W30:X30"/>
    <mergeCell ref="AF16:AG16"/>
    <mergeCell ref="AF18:AG18"/>
    <mergeCell ref="AB12:AC12"/>
    <mergeCell ref="O24:P24"/>
    <mergeCell ref="AF32:AG32"/>
    <mergeCell ref="O28:P28"/>
    <mergeCell ref="S32:T32"/>
    <mergeCell ref="W28:X28"/>
    <mergeCell ref="AB32:AC32"/>
    <mergeCell ref="S26:T26"/>
    <mergeCell ref="S28:T28"/>
    <mergeCell ref="AF26:AG26"/>
    <mergeCell ref="AF28:AG28"/>
    <mergeCell ref="AB3:AE3"/>
    <mergeCell ref="AF3:AI3"/>
    <mergeCell ref="AF14:AG14"/>
    <mergeCell ref="AF24:AG24"/>
    <mergeCell ref="AB22:AC22"/>
    <mergeCell ref="AB18:AC18"/>
    <mergeCell ref="AF4:AG4"/>
    <mergeCell ref="AB8:AC8"/>
    <mergeCell ref="AF8:AG8"/>
    <mergeCell ref="AF6:AG6"/>
    <mergeCell ref="AF30:AG30"/>
    <mergeCell ref="AB30:AC30"/>
    <mergeCell ref="W26:X26"/>
    <mergeCell ref="AB26:AC26"/>
    <mergeCell ref="W18:X18"/>
    <mergeCell ref="AB28:AC28"/>
    <mergeCell ref="AF20:AG20"/>
    <mergeCell ref="W36:X36"/>
    <mergeCell ref="AB36:AC36"/>
    <mergeCell ref="AF36:AG36"/>
    <mergeCell ref="O1:Z1"/>
    <mergeCell ref="AB1:AO1"/>
    <mergeCell ref="O12:P12"/>
    <mergeCell ref="S12:T12"/>
    <mergeCell ref="W12:X12"/>
    <mergeCell ref="O34:P34"/>
    <mergeCell ref="W32:X32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7" fitToWidth="2" orientation="portrait" r:id="rId1"/>
  <headerFooter scaleWithDoc="0" alignWithMargins="0">
    <oddFooter>&amp;C&amp;P</oddFooter>
  </headerFooter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showGridLines="0" tabSelected="1" zoomScaleNormal="100" zoomScaleSheetLayoutView="70" workbookViewId="0">
      <selection activeCell="A4" sqref="A4"/>
    </sheetView>
  </sheetViews>
  <sheetFormatPr defaultColWidth="3.625" defaultRowHeight="21.95" customHeight="1"/>
  <cols>
    <col min="1" max="9" width="3.625" style="9"/>
    <col min="10" max="10" width="6.75" style="9" bestFit="1" customWidth="1"/>
    <col min="11" max="11" width="3.625" style="9"/>
    <col min="12" max="12" width="5.625" style="9" bestFit="1" customWidth="1"/>
    <col min="13" max="13" width="3.625" style="9"/>
    <col min="14" max="14" width="6.75" style="9" bestFit="1" customWidth="1"/>
    <col min="15" max="15" width="5.625" style="9" bestFit="1" customWidth="1"/>
    <col min="16" max="17" width="3.625" style="9"/>
    <col min="18" max="18" width="5.625" style="9" bestFit="1" customWidth="1"/>
    <col min="19" max="21" width="3.625" style="9"/>
    <col min="22" max="22" width="3.875" style="9" bestFit="1" customWidth="1"/>
    <col min="23" max="23" width="3.625" style="9"/>
    <col min="24" max="24" width="5.625" style="9" bestFit="1" customWidth="1"/>
    <col min="25" max="25" width="3.625" style="9"/>
    <col min="26" max="26" width="3.875" style="9" bestFit="1" customWidth="1"/>
    <col min="27" max="27" width="4.375" style="9" bestFit="1" customWidth="1"/>
    <col min="28" max="31" width="3.625" style="9"/>
    <col min="32" max="32" width="0" style="9" hidden="1" customWidth="1"/>
    <col min="33" max="33" width="5.5" style="9" hidden="1" customWidth="1"/>
    <col min="34" max="34" width="0" style="9" hidden="1" customWidth="1"/>
    <col min="35" max="35" width="5.5" style="9" hidden="1" customWidth="1"/>
    <col min="36" max="37" width="9.625" style="9" customWidth="1"/>
    <col min="38" max="16384" width="3.625" style="9"/>
  </cols>
  <sheetData>
    <row r="1" spans="1:30" ht="21.75" customHeight="1">
      <c r="A1" s="353" t="s">
        <v>208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</row>
    <row r="2" spans="1:30" ht="21.95" customHeight="1" thickBot="1">
      <c r="Z2" s="354"/>
      <c r="AA2" s="355"/>
      <c r="AB2" s="355"/>
      <c r="AC2" s="355"/>
      <c r="AD2" s="355"/>
    </row>
    <row r="3" spans="1:30" ht="21.95" customHeight="1">
      <c r="A3" s="293" t="s">
        <v>111</v>
      </c>
      <c r="B3" s="356"/>
      <c r="C3" s="356"/>
      <c r="D3" s="356"/>
      <c r="E3" s="356"/>
      <c r="F3" s="357"/>
      <c r="G3" s="316" t="s">
        <v>153</v>
      </c>
      <c r="H3" s="360"/>
      <c r="I3" s="360"/>
      <c r="J3" s="360"/>
      <c r="K3" s="316" t="s">
        <v>199</v>
      </c>
      <c r="L3" s="316"/>
      <c r="M3" s="316"/>
      <c r="N3" s="316"/>
      <c r="O3" s="316" t="s">
        <v>163</v>
      </c>
      <c r="P3" s="316"/>
      <c r="Q3" s="316"/>
      <c r="R3" s="316"/>
      <c r="S3" s="316" t="s">
        <v>154</v>
      </c>
      <c r="T3" s="360"/>
      <c r="U3" s="360"/>
      <c r="V3" s="360"/>
      <c r="W3" s="316" t="s">
        <v>155</v>
      </c>
      <c r="X3" s="360"/>
      <c r="Y3" s="360"/>
      <c r="Z3" s="360"/>
      <c r="AA3" s="316" t="s">
        <v>156</v>
      </c>
      <c r="AB3" s="360"/>
      <c r="AC3" s="360"/>
      <c r="AD3" s="368"/>
    </row>
    <row r="4" spans="1:30" ht="21.95" customHeight="1">
      <c r="A4" s="358"/>
      <c r="B4" s="358"/>
      <c r="C4" s="358"/>
      <c r="D4" s="358"/>
      <c r="E4" s="358"/>
      <c r="F4" s="359"/>
      <c r="G4" s="361"/>
      <c r="H4" s="361"/>
      <c r="I4" s="361"/>
      <c r="J4" s="361"/>
      <c r="K4" s="362" t="s">
        <v>198</v>
      </c>
      <c r="L4" s="362"/>
      <c r="M4" s="362"/>
      <c r="N4" s="362"/>
      <c r="O4" s="362" t="s">
        <v>200</v>
      </c>
      <c r="P4" s="362"/>
      <c r="Q4" s="362"/>
      <c r="R4" s="362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9"/>
    </row>
    <row r="5" spans="1:30" ht="21.95" customHeight="1">
      <c r="A5" s="291" t="s">
        <v>157</v>
      </c>
      <c r="B5" s="291"/>
      <c r="C5" s="10" t="s">
        <v>171</v>
      </c>
      <c r="D5" s="11" t="s">
        <v>249</v>
      </c>
      <c r="E5" s="372" t="s">
        <v>108</v>
      </c>
      <c r="F5" s="372"/>
      <c r="G5" s="374">
        <v>966</v>
      </c>
      <c r="H5" s="364"/>
      <c r="I5" s="364"/>
      <c r="J5" s="364"/>
      <c r="K5" s="364">
        <v>950</v>
      </c>
      <c r="L5" s="364"/>
      <c r="M5" s="364"/>
      <c r="N5" s="364"/>
      <c r="O5" s="364">
        <v>1</v>
      </c>
      <c r="P5" s="364"/>
      <c r="Q5" s="364"/>
      <c r="R5" s="364"/>
      <c r="S5" s="364">
        <v>5</v>
      </c>
      <c r="T5" s="364"/>
      <c r="U5" s="364"/>
      <c r="V5" s="364"/>
      <c r="W5" s="364">
        <v>10</v>
      </c>
      <c r="X5" s="364"/>
      <c r="Y5" s="364"/>
      <c r="Z5" s="364"/>
      <c r="AA5" s="364" t="s">
        <v>222</v>
      </c>
      <c r="AB5" s="364"/>
      <c r="AC5" s="364"/>
      <c r="AD5" s="364"/>
    </row>
    <row r="6" spans="1:30" ht="21.95" customHeight="1">
      <c r="A6" s="102"/>
      <c r="B6" s="102"/>
      <c r="C6" s="10" t="s">
        <v>171</v>
      </c>
      <c r="D6" s="11" t="s">
        <v>254</v>
      </c>
      <c r="E6" s="102"/>
      <c r="F6" s="102"/>
      <c r="G6" s="122"/>
      <c r="H6" s="121"/>
      <c r="I6" s="121"/>
      <c r="J6" s="121">
        <v>939</v>
      </c>
      <c r="K6" s="121"/>
      <c r="L6" s="121"/>
      <c r="M6" s="121"/>
      <c r="N6" s="121">
        <v>932</v>
      </c>
      <c r="O6" s="364" t="s">
        <v>222</v>
      </c>
      <c r="P6" s="364"/>
      <c r="Q6" s="364"/>
      <c r="R6" s="364"/>
      <c r="S6" s="50"/>
      <c r="T6" s="50"/>
      <c r="U6" s="50"/>
      <c r="V6" s="121">
        <v>2</v>
      </c>
      <c r="W6" s="121"/>
      <c r="X6" s="121"/>
      <c r="Y6" s="121"/>
      <c r="Z6" s="121">
        <v>5</v>
      </c>
      <c r="AA6" s="364" t="s">
        <v>222</v>
      </c>
      <c r="AB6" s="364"/>
      <c r="AC6" s="364"/>
      <c r="AD6" s="364"/>
    </row>
    <row r="7" spans="1:30" ht="21.95" customHeight="1">
      <c r="A7" s="102"/>
      <c r="B7" s="102"/>
      <c r="C7" s="10" t="s">
        <v>171</v>
      </c>
      <c r="D7" s="11" t="s">
        <v>261</v>
      </c>
      <c r="E7" s="102"/>
      <c r="F7" s="102"/>
      <c r="G7" s="122"/>
      <c r="H7" s="121"/>
      <c r="I7" s="121"/>
      <c r="J7" s="121">
        <v>931</v>
      </c>
      <c r="K7" s="121"/>
      <c r="L7" s="121"/>
      <c r="M7" s="121"/>
      <c r="N7" s="121">
        <v>923</v>
      </c>
      <c r="O7" s="364" t="s">
        <v>222</v>
      </c>
      <c r="P7" s="364"/>
      <c r="Q7" s="364"/>
      <c r="R7" s="364"/>
      <c r="S7" s="50"/>
      <c r="T7" s="50"/>
      <c r="U7" s="50"/>
      <c r="V7" s="121">
        <v>4</v>
      </c>
      <c r="W7" s="121"/>
      <c r="X7" s="121"/>
      <c r="Y7" s="121"/>
      <c r="Z7" s="121">
        <v>4</v>
      </c>
      <c r="AA7" s="364" t="s">
        <v>222</v>
      </c>
      <c r="AB7" s="364"/>
      <c r="AC7" s="364"/>
      <c r="AD7" s="364"/>
    </row>
    <row r="8" spans="1:30" s="14" customFormat="1" ht="21.95" customHeight="1">
      <c r="A8" s="107"/>
      <c r="B8" s="107"/>
      <c r="C8" s="12" t="s">
        <v>171</v>
      </c>
      <c r="D8" s="13" t="s">
        <v>284</v>
      </c>
      <c r="E8" s="107"/>
      <c r="F8" s="107"/>
      <c r="G8" s="182"/>
      <c r="H8" s="183"/>
      <c r="I8" s="183"/>
      <c r="J8" s="183">
        <f>SUM(G10:J11)</f>
        <v>953</v>
      </c>
      <c r="K8" s="183"/>
      <c r="L8" s="183"/>
      <c r="M8" s="183"/>
      <c r="N8" s="183">
        <f>SUM(K10:N11)</f>
        <v>945</v>
      </c>
      <c r="O8" s="375" t="s">
        <v>222</v>
      </c>
      <c r="P8" s="375"/>
      <c r="Q8" s="375"/>
      <c r="R8" s="375"/>
      <c r="S8" s="184"/>
      <c r="T8" s="184"/>
      <c r="U8" s="184"/>
      <c r="V8" s="183">
        <f>SUM(S10:V11)</f>
        <v>7</v>
      </c>
      <c r="W8" s="183"/>
      <c r="X8" s="183"/>
      <c r="Y8" s="183"/>
      <c r="Z8" s="183">
        <f>SUM(W10:Z11)</f>
        <v>1</v>
      </c>
      <c r="AA8" s="375" t="s">
        <v>222</v>
      </c>
      <c r="AB8" s="375"/>
      <c r="AC8" s="375"/>
      <c r="AD8" s="375"/>
    </row>
    <row r="9" spans="1:30" ht="18.95" customHeight="1">
      <c r="A9" s="111"/>
      <c r="B9" s="111"/>
      <c r="C9" s="111"/>
      <c r="D9" s="111"/>
      <c r="E9" s="111"/>
      <c r="F9" s="111"/>
      <c r="G9" s="351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52"/>
      <c r="AD9" s="352"/>
    </row>
    <row r="10" spans="1:30" ht="21.95" customHeight="1">
      <c r="A10" s="272" t="s">
        <v>130</v>
      </c>
      <c r="B10" s="272"/>
      <c r="C10" s="272"/>
      <c r="D10" s="272"/>
      <c r="E10" s="272"/>
      <c r="F10" s="272"/>
      <c r="G10" s="351">
        <v>507</v>
      </c>
      <c r="H10" s="352"/>
      <c r="I10" s="352"/>
      <c r="J10" s="352"/>
      <c r="K10" s="352">
        <v>504</v>
      </c>
      <c r="L10" s="352"/>
      <c r="M10" s="352"/>
      <c r="N10" s="352"/>
      <c r="O10" s="364" t="s">
        <v>240</v>
      </c>
      <c r="P10" s="364"/>
      <c r="Q10" s="364"/>
      <c r="R10" s="364"/>
      <c r="S10" s="352">
        <v>2</v>
      </c>
      <c r="T10" s="352"/>
      <c r="U10" s="352"/>
      <c r="V10" s="352"/>
      <c r="W10" s="352">
        <v>1</v>
      </c>
      <c r="X10" s="352"/>
      <c r="Y10" s="352"/>
      <c r="Z10" s="352"/>
      <c r="AA10" s="364" t="s">
        <v>222</v>
      </c>
      <c r="AB10" s="364"/>
      <c r="AC10" s="364"/>
      <c r="AD10" s="364"/>
    </row>
    <row r="11" spans="1:30" ht="21.95" customHeight="1" thickBot="1">
      <c r="A11" s="272" t="s">
        <v>104</v>
      </c>
      <c r="B11" s="272"/>
      <c r="C11" s="272"/>
      <c r="D11" s="272"/>
      <c r="E11" s="272"/>
      <c r="F11" s="272"/>
      <c r="G11" s="379">
        <v>446</v>
      </c>
      <c r="H11" s="350"/>
      <c r="I11" s="350"/>
      <c r="J11" s="350"/>
      <c r="K11" s="350">
        <v>441</v>
      </c>
      <c r="L11" s="350"/>
      <c r="M11" s="350"/>
      <c r="N11" s="350"/>
      <c r="O11" s="378" t="s">
        <v>222</v>
      </c>
      <c r="P11" s="378"/>
      <c r="Q11" s="378"/>
      <c r="R11" s="378"/>
      <c r="S11" s="378">
        <v>5</v>
      </c>
      <c r="T11" s="378"/>
      <c r="U11" s="378"/>
      <c r="V11" s="378"/>
      <c r="W11" s="350" t="s">
        <v>222</v>
      </c>
      <c r="X11" s="350"/>
      <c r="Y11" s="350"/>
      <c r="Z11" s="350"/>
      <c r="AA11" s="378" t="s">
        <v>222</v>
      </c>
      <c r="AB11" s="378"/>
      <c r="AC11" s="378"/>
      <c r="AD11" s="378"/>
    </row>
    <row r="12" spans="1:30" ht="21.95" customHeight="1">
      <c r="A12" s="39"/>
      <c r="B12" s="380"/>
      <c r="C12" s="381"/>
      <c r="D12" s="381"/>
      <c r="E12" s="381"/>
      <c r="F12" s="381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111"/>
      <c r="R12" s="111"/>
      <c r="S12" s="111"/>
      <c r="T12" s="111"/>
      <c r="U12" s="111"/>
      <c r="V12" s="111"/>
      <c r="W12" s="111"/>
      <c r="X12" s="111"/>
      <c r="Y12" s="354" t="s">
        <v>145</v>
      </c>
      <c r="Z12" s="355"/>
      <c r="AA12" s="355"/>
      <c r="AB12" s="355"/>
      <c r="AC12" s="355"/>
      <c r="AD12" s="355"/>
    </row>
    <row r="13" spans="1:30" ht="19.5" customHeight="1">
      <c r="A13" s="124"/>
      <c r="B13" s="376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Y13" s="382" t="s">
        <v>252</v>
      </c>
      <c r="Z13" s="383"/>
      <c r="AA13" s="383"/>
      <c r="AB13" s="383"/>
      <c r="AC13" s="383"/>
      <c r="AD13" s="383"/>
    </row>
    <row r="14" spans="1:30" ht="11.25" customHeight="1">
      <c r="A14" s="124"/>
      <c r="B14" s="134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</row>
    <row r="15" spans="1:30" ht="21.95" customHeight="1">
      <c r="A15" s="353" t="s">
        <v>209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</row>
    <row r="16" spans="1:30" ht="21.95" customHeight="1" thickBot="1">
      <c r="Z16" s="354"/>
      <c r="AA16" s="355"/>
      <c r="AB16" s="355"/>
      <c r="AC16" s="355"/>
      <c r="AD16" s="355"/>
    </row>
    <row r="17" spans="1:30" ht="21.95" customHeight="1">
      <c r="A17" s="293" t="s">
        <v>114</v>
      </c>
      <c r="B17" s="293"/>
      <c r="C17" s="293"/>
      <c r="D17" s="293"/>
      <c r="E17" s="293"/>
      <c r="F17" s="293"/>
      <c r="G17" s="293"/>
      <c r="H17" s="293"/>
      <c r="I17" s="298"/>
      <c r="J17" s="316" t="s">
        <v>158</v>
      </c>
      <c r="K17" s="360"/>
      <c r="L17" s="360"/>
      <c r="M17" s="360"/>
      <c r="N17" s="360"/>
      <c r="O17" s="360"/>
      <c r="P17" s="360"/>
      <c r="Q17" s="316" t="s">
        <v>130</v>
      </c>
      <c r="R17" s="360"/>
      <c r="S17" s="360"/>
      <c r="T17" s="360"/>
      <c r="U17" s="360"/>
      <c r="V17" s="360"/>
      <c r="W17" s="360"/>
      <c r="X17" s="316" t="s">
        <v>104</v>
      </c>
      <c r="Y17" s="360"/>
      <c r="Z17" s="360"/>
      <c r="AA17" s="360"/>
      <c r="AB17" s="360"/>
      <c r="AC17" s="360"/>
      <c r="AD17" s="368"/>
    </row>
    <row r="18" spans="1:30" ht="21.95" customHeight="1">
      <c r="A18" s="347"/>
      <c r="B18" s="347"/>
      <c r="C18" s="347"/>
      <c r="D18" s="347"/>
      <c r="E18" s="347"/>
      <c r="F18" s="347"/>
      <c r="G18" s="347"/>
      <c r="H18" s="347"/>
      <c r="I18" s="348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9"/>
    </row>
    <row r="19" spans="1:30" ht="21.95" customHeight="1">
      <c r="A19" s="272" t="s">
        <v>157</v>
      </c>
      <c r="B19" s="272"/>
      <c r="C19" s="272"/>
      <c r="D19" s="10" t="s">
        <v>171</v>
      </c>
      <c r="E19" s="11" t="s">
        <v>249</v>
      </c>
      <c r="F19" s="272" t="s">
        <v>108</v>
      </c>
      <c r="G19" s="272"/>
      <c r="H19" s="272"/>
      <c r="I19" s="111"/>
      <c r="J19" s="365">
        <v>5</v>
      </c>
      <c r="K19" s="306"/>
      <c r="L19" s="306"/>
      <c r="M19" s="306"/>
      <c r="N19" s="306"/>
      <c r="O19" s="306"/>
      <c r="P19" s="306"/>
      <c r="Q19" s="312">
        <v>5</v>
      </c>
      <c r="R19" s="306"/>
      <c r="S19" s="306"/>
      <c r="T19" s="306"/>
      <c r="U19" s="306"/>
      <c r="V19" s="306"/>
      <c r="W19" s="306"/>
      <c r="X19" s="312" t="s">
        <v>103</v>
      </c>
      <c r="Y19" s="312"/>
      <c r="Z19" s="312"/>
      <c r="AA19" s="312"/>
      <c r="AB19" s="312"/>
      <c r="AC19" s="312"/>
      <c r="AD19" s="312"/>
    </row>
    <row r="20" spans="1:30" ht="21.95" customHeight="1">
      <c r="A20" s="102"/>
      <c r="B20" s="43"/>
      <c r="C20" s="43"/>
      <c r="D20" s="10" t="s">
        <v>171</v>
      </c>
      <c r="E20" s="11" t="s">
        <v>254</v>
      </c>
      <c r="G20" s="102"/>
      <c r="H20" s="102"/>
      <c r="I20" s="111"/>
      <c r="J20" s="365">
        <v>2</v>
      </c>
      <c r="K20" s="306"/>
      <c r="L20" s="306"/>
      <c r="M20" s="306"/>
      <c r="N20" s="306"/>
      <c r="O20" s="306"/>
      <c r="P20" s="306"/>
      <c r="Q20" s="312">
        <v>2</v>
      </c>
      <c r="R20" s="306"/>
      <c r="S20" s="306"/>
      <c r="T20" s="306"/>
      <c r="U20" s="306"/>
      <c r="V20" s="306"/>
      <c r="W20" s="306"/>
      <c r="X20" s="312" t="s">
        <v>103</v>
      </c>
      <c r="Y20" s="312"/>
      <c r="Z20" s="312"/>
      <c r="AA20" s="312"/>
      <c r="AB20" s="312"/>
      <c r="AC20" s="312"/>
      <c r="AD20" s="312"/>
    </row>
    <row r="21" spans="1:30" ht="21.95" customHeight="1">
      <c r="A21" s="102"/>
      <c r="B21" s="43"/>
      <c r="C21" s="43"/>
      <c r="D21" s="10" t="s">
        <v>171</v>
      </c>
      <c r="E21" s="11" t="s">
        <v>261</v>
      </c>
      <c r="G21" s="102"/>
      <c r="H21" s="102"/>
      <c r="I21" s="111"/>
      <c r="J21" s="365">
        <v>9</v>
      </c>
      <c r="K21" s="306"/>
      <c r="L21" s="306"/>
      <c r="M21" s="306"/>
      <c r="N21" s="306"/>
      <c r="O21" s="306"/>
      <c r="P21" s="306"/>
      <c r="Q21" s="312">
        <v>7</v>
      </c>
      <c r="R21" s="306"/>
      <c r="S21" s="306"/>
      <c r="T21" s="306"/>
      <c r="U21" s="306"/>
      <c r="V21" s="306"/>
      <c r="W21" s="306"/>
      <c r="X21" s="312">
        <v>2</v>
      </c>
      <c r="Y21" s="312"/>
      <c r="Z21" s="312"/>
      <c r="AA21" s="312"/>
      <c r="AB21" s="312"/>
      <c r="AC21" s="312"/>
      <c r="AD21" s="312"/>
    </row>
    <row r="22" spans="1:30" s="14" customFormat="1" ht="21.95" customHeight="1">
      <c r="A22" s="107"/>
      <c r="B22" s="185"/>
      <c r="C22" s="185"/>
      <c r="D22" s="12" t="s">
        <v>171</v>
      </c>
      <c r="E22" s="13" t="s">
        <v>284</v>
      </c>
      <c r="G22" s="107"/>
      <c r="H22" s="107"/>
      <c r="I22" s="52"/>
      <c r="J22" s="405">
        <f>SUM(J24:P27)</f>
        <v>10</v>
      </c>
      <c r="K22" s="310"/>
      <c r="L22" s="310"/>
      <c r="M22" s="310"/>
      <c r="N22" s="310"/>
      <c r="O22" s="310"/>
      <c r="P22" s="310"/>
      <c r="Q22" s="309">
        <f>SUM(Q24:W27)</f>
        <v>5</v>
      </c>
      <c r="R22" s="310"/>
      <c r="S22" s="310"/>
      <c r="T22" s="310"/>
      <c r="U22" s="310"/>
      <c r="V22" s="310"/>
      <c r="W22" s="310"/>
      <c r="X22" s="309">
        <f>SUM(X24:AD27)</f>
        <v>5</v>
      </c>
      <c r="Y22" s="309"/>
      <c r="Z22" s="309"/>
      <c r="AA22" s="309"/>
      <c r="AB22" s="309"/>
      <c r="AC22" s="309"/>
      <c r="AD22" s="309"/>
    </row>
    <row r="23" spans="1:30" ht="18.95" customHeight="1">
      <c r="A23" s="111"/>
      <c r="B23" s="111"/>
      <c r="C23" s="111"/>
      <c r="D23" s="111"/>
      <c r="E23" s="111"/>
      <c r="F23" s="111"/>
      <c r="G23" s="111"/>
      <c r="H23" s="111"/>
      <c r="I23" s="111"/>
      <c r="J23" s="365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</row>
    <row r="24" spans="1:30" ht="21.95" customHeight="1">
      <c r="A24" s="315" t="s">
        <v>159</v>
      </c>
      <c r="B24" s="315"/>
      <c r="C24" s="315"/>
      <c r="D24" s="315"/>
      <c r="E24" s="315"/>
      <c r="F24" s="315"/>
      <c r="G24" s="315"/>
      <c r="H24" s="315"/>
      <c r="I24" s="315"/>
      <c r="J24" s="365" t="s">
        <v>103</v>
      </c>
      <c r="K24" s="312"/>
      <c r="L24" s="312"/>
      <c r="M24" s="312"/>
      <c r="N24" s="312"/>
      <c r="O24" s="312"/>
      <c r="P24" s="312"/>
      <c r="Q24" s="312" t="s">
        <v>235</v>
      </c>
      <c r="R24" s="312"/>
      <c r="S24" s="312"/>
      <c r="T24" s="312"/>
      <c r="U24" s="312"/>
      <c r="V24" s="312"/>
      <c r="W24" s="312"/>
      <c r="X24" s="312" t="s">
        <v>103</v>
      </c>
      <c r="Y24" s="312"/>
      <c r="Z24" s="312"/>
      <c r="AA24" s="312"/>
      <c r="AB24" s="312"/>
      <c r="AC24" s="312"/>
      <c r="AD24" s="312"/>
    </row>
    <row r="25" spans="1:30" ht="21.95" customHeight="1">
      <c r="A25" s="315" t="s">
        <v>160</v>
      </c>
      <c r="B25" s="315"/>
      <c r="C25" s="315"/>
      <c r="D25" s="315"/>
      <c r="E25" s="315"/>
      <c r="F25" s="315"/>
      <c r="G25" s="315"/>
      <c r="H25" s="315"/>
      <c r="I25" s="315"/>
      <c r="J25" s="365">
        <v>2</v>
      </c>
      <c r="K25" s="312"/>
      <c r="L25" s="312"/>
      <c r="M25" s="312"/>
      <c r="N25" s="312"/>
      <c r="O25" s="312"/>
      <c r="P25" s="312"/>
      <c r="Q25" s="312">
        <v>2</v>
      </c>
      <c r="R25" s="312"/>
      <c r="S25" s="312"/>
      <c r="T25" s="312"/>
      <c r="U25" s="312"/>
      <c r="V25" s="312"/>
      <c r="W25" s="312"/>
      <c r="X25" s="312" t="s">
        <v>235</v>
      </c>
      <c r="Y25" s="312"/>
      <c r="Z25" s="312"/>
      <c r="AA25" s="312"/>
      <c r="AB25" s="312"/>
      <c r="AC25" s="312"/>
      <c r="AD25" s="312"/>
    </row>
    <row r="26" spans="1:30" ht="21.95" customHeight="1">
      <c r="A26" s="315" t="s">
        <v>161</v>
      </c>
      <c r="B26" s="315"/>
      <c r="C26" s="315"/>
      <c r="D26" s="315"/>
      <c r="E26" s="315"/>
      <c r="F26" s="315"/>
      <c r="G26" s="315"/>
      <c r="H26" s="315"/>
      <c r="I26" s="315"/>
      <c r="J26" s="365">
        <v>3</v>
      </c>
      <c r="K26" s="312"/>
      <c r="L26" s="312"/>
      <c r="M26" s="312"/>
      <c r="N26" s="312"/>
      <c r="O26" s="312"/>
      <c r="P26" s="312"/>
      <c r="Q26" s="312" t="s">
        <v>103</v>
      </c>
      <c r="R26" s="312"/>
      <c r="S26" s="312"/>
      <c r="T26" s="312"/>
      <c r="U26" s="312"/>
      <c r="V26" s="312"/>
      <c r="W26" s="312"/>
      <c r="X26" s="312">
        <v>3</v>
      </c>
      <c r="Y26" s="312"/>
      <c r="Z26" s="312"/>
      <c r="AA26" s="312"/>
      <c r="AB26" s="312"/>
      <c r="AC26" s="312"/>
      <c r="AD26" s="312"/>
    </row>
    <row r="27" spans="1:30" ht="21.95" customHeight="1" thickBot="1">
      <c r="A27" s="315" t="s">
        <v>162</v>
      </c>
      <c r="B27" s="315"/>
      <c r="C27" s="315"/>
      <c r="D27" s="315"/>
      <c r="E27" s="315"/>
      <c r="F27" s="315"/>
      <c r="G27" s="315"/>
      <c r="H27" s="315"/>
      <c r="I27" s="315"/>
      <c r="J27" s="366">
        <v>5</v>
      </c>
      <c r="K27" s="367"/>
      <c r="L27" s="367"/>
      <c r="M27" s="367"/>
      <c r="N27" s="367"/>
      <c r="O27" s="367"/>
      <c r="P27" s="367"/>
      <c r="Q27" s="367">
        <v>3</v>
      </c>
      <c r="R27" s="367"/>
      <c r="S27" s="367"/>
      <c r="T27" s="367"/>
      <c r="U27" s="367"/>
      <c r="V27" s="367"/>
      <c r="W27" s="367"/>
      <c r="X27" s="367">
        <v>2</v>
      </c>
      <c r="Y27" s="367"/>
      <c r="Z27" s="367"/>
      <c r="AA27" s="367"/>
      <c r="AB27" s="367"/>
      <c r="AC27" s="367"/>
      <c r="AD27" s="367"/>
    </row>
    <row r="28" spans="1:30" ht="21.95" customHeight="1">
      <c r="A28" s="126" t="s">
        <v>331</v>
      </c>
      <c r="B28" s="127"/>
      <c r="C28" s="127"/>
      <c r="D28" s="127"/>
      <c r="E28" s="127"/>
      <c r="F28" s="127"/>
      <c r="G28" s="127"/>
      <c r="H28" s="127"/>
      <c r="I28" s="127"/>
      <c r="J28" s="128"/>
      <c r="K28" s="128"/>
      <c r="L28" s="128"/>
      <c r="M28" s="128"/>
      <c r="N28" s="128"/>
      <c r="O28" s="128"/>
      <c r="Q28" s="111"/>
      <c r="R28" s="111"/>
      <c r="S28" s="111"/>
      <c r="T28" s="111"/>
      <c r="U28" s="111"/>
      <c r="V28" s="111"/>
      <c r="W28" s="111"/>
      <c r="X28" s="111"/>
      <c r="Y28" s="354" t="s">
        <v>145</v>
      </c>
      <c r="Z28" s="355"/>
      <c r="AA28" s="355"/>
      <c r="AB28" s="355"/>
      <c r="AC28" s="355"/>
      <c r="AD28" s="355"/>
    </row>
    <row r="29" spans="1:30" ht="19.5" customHeight="1">
      <c r="A29" s="124"/>
      <c r="B29" s="376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Y29" s="382" t="s">
        <v>252</v>
      </c>
      <c r="Z29" s="383"/>
      <c r="AA29" s="383"/>
      <c r="AB29" s="383"/>
      <c r="AC29" s="383"/>
      <c r="AD29" s="383"/>
    </row>
    <row r="30" spans="1:30" ht="11.25" customHeight="1">
      <c r="A30" s="124"/>
      <c r="B30" s="134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Y30" s="70"/>
      <c r="Z30" s="70"/>
      <c r="AA30" s="70"/>
      <c r="AB30" s="70"/>
      <c r="AC30" s="70"/>
      <c r="AD30" s="70"/>
    </row>
    <row r="31" spans="1:30" ht="21.95" customHeight="1">
      <c r="A31" s="353" t="s">
        <v>210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</row>
    <row r="32" spans="1:30" ht="21.95" customHeight="1" thickBot="1">
      <c r="AA32" s="354"/>
      <c r="AB32" s="355"/>
      <c r="AC32" s="355"/>
      <c r="AD32" s="355"/>
    </row>
    <row r="33" spans="1:35" ht="21.95" customHeight="1">
      <c r="A33" s="293" t="s">
        <v>115</v>
      </c>
      <c r="B33" s="356"/>
      <c r="C33" s="356"/>
      <c r="D33" s="356"/>
      <c r="E33" s="356"/>
      <c r="F33" s="356"/>
      <c r="G33" s="356"/>
      <c r="H33" s="357"/>
      <c r="I33" s="316" t="s">
        <v>153</v>
      </c>
      <c r="J33" s="360"/>
      <c r="K33" s="360"/>
      <c r="L33" s="360"/>
      <c r="M33" s="292" t="s">
        <v>201</v>
      </c>
      <c r="N33" s="293"/>
      <c r="O33" s="298"/>
      <c r="P33" s="292" t="s">
        <v>163</v>
      </c>
      <c r="Q33" s="293"/>
      <c r="R33" s="298"/>
      <c r="S33" s="393" t="s">
        <v>203</v>
      </c>
      <c r="T33" s="394"/>
      <c r="U33" s="395"/>
      <c r="V33" s="292" t="s">
        <v>164</v>
      </c>
      <c r="W33" s="388"/>
      <c r="X33" s="391"/>
      <c r="Y33" s="292" t="s">
        <v>165</v>
      </c>
      <c r="Z33" s="388"/>
      <c r="AA33" s="391"/>
      <c r="AB33" s="292" t="s">
        <v>166</v>
      </c>
      <c r="AC33" s="388"/>
      <c r="AD33" s="388"/>
      <c r="AE33" s="15"/>
    </row>
    <row r="34" spans="1:35" ht="21.95" customHeight="1">
      <c r="A34" s="358"/>
      <c r="B34" s="358"/>
      <c r="C34" s="358"/>
      <c r="D34" s="358"/>
      <c r="E34" s="358"/>
      <c r="F34" s="358"/>
      <c r="G34" s="358"/>
      <c r="H34" s="359"/>
      <c r="I34" s="361"/>
      <c r="J34" s="361"/>
      <c r="K34" s="361"/>
      <c r="L34" s="361"/>
      <c r="M34" s="384" t="s">
        <v>202</v>
      </c>
      <c r="N34" s="347"/>
      <c r="O34" s="348"/>
      <c r="P34" s="384" t="s">
        <v>173</v>
      </c>
      <c r="Q34" s="347"/>
      <c r="R34" s="348"/>
      <c r="S34" s="396"/>
      <c r="T34" s="397"/>
      <c r="U34" s="398"/>
      <c r="V34" s="389"/>
      <c r="W34" s="390"/>
      <c r="X34" s="392"/>
      <c r="Y34" s="389"/>
      <c r="Z34" s="390"/>
      <c r="AA34" s="392"/>
      <c r="AB34" s="389"/>
      <c r="AC34" s="390"/>
      <c r="AD34" s="390"/>
      <c r="AE34" s="15"/>
      <c r="AF34" s="387" t="s">
        <v>167</v>
      </c>
      <c r="AG34" s="387"/>
      <c r="AH34" s="387" t="s">
        <v>168</v>
      </c>
      <c r="AI34" s="387"/>
    </row>
    <row r="35" spans="1:35" ht="21.95" customHeight="1">
      <c r="B35" s="291" t="s">
        <v>157</v>
      </c>
      <c r="C35" s="291"/>
      <c r="D35" s="10" t="s">
        <v>171</v>
      </c>
      <c r="E35" s="11" t="s">
        <v>249</v>
      </c>
      <c r="F35" s="291" t="s">
        <v>108</v>
      </c>
      <c r="G35" s="291"/>
      <c r="H35" s="111"/>
      <c r="I35" s="122"/>
      <c r="J35" s="121"/>
      <c r="K35" s="121"/>
      <c r="L35" s="121">
        <v>942</v>
      </c>
      <c r="M35" s="123"/>
      <c r="N35" s="123"/>
      <c r="O35" s="123">
        <v>508</v>
      </c>
      <c r="P35" s="123"/>
      <c r="Q35" s="123"/>
      <c r="R35" s="123">
        <v>227</v>
      </c>
      <c r="S35" s="123"/>
      <c r="T35" s="123"/>
      <c r="U35" s="123">
        <v>4</v>
      </c>
      <c r="V35" s="123"/>
      <c r="W35" s="123"/>
      <c r="X35" s="123">
        <v>178</v>
      </c>
      <c r="Y35" s="123"/>
      <c r="Z35" s="123"/>
      <c r="AA35" s="123">
        <v>25</v>
      </c>
      <c r="AB35" s="352" t="s">
        <v>103</v>
      </c>
      <c r="AC35" s="352"/>
      <c r="AD35" s="352"/>
      <c r="AE35" s="16"/>
    </row>
    <row r="36" spans="1:35" ht="21.95" customHeight="1">
      <c r="B36" s="291"/>
      <c r="C36" s="291"/>
      <c r="D36" s="10" t="s">
        <v>171</v>
      </c>
      <c r="E36" s="11" t="s">
        <v>254</v>
      </c>
      <c r="F36" s="291"/>
      <c r="G36" s="291"/>
      <c r="H36" s="118"/>
      <c r="I36" s="364">
        <v>909</v>
      </c>
      <c r="J36" s="364"/>
      <c r="K36" s="364"/>
      <c r="L36" s="364"/>
      <c r="M36" s="373">
        <v>523</v>
      </c>
      <c r="N36" s="373"/>
      <c r="O36" s="373"/>
      <c r="P36" s="373">
        <v>204</v>
      </c>
      <c r="Q36" s="373"/>
      <c r="R36" s="373"/>
      <c r="S36" s="373">
        <v>3</v>
      </c>
      <c r="T36" s="373"/>
      <c r="U36" s="373"/>
      <c r="V36" s="373">
        <v>157</v>
      </c>
      <c r="W36" s="373"/>
      <c r="X36" s="373"/>
      <c r="Y36" s="373">
        <v>22</v>
      </c>
      <c r="Z36" s="373"/>
      <c r="AA36" s="373"/>
      <c r="AB36" s="352" t="s">
        <v>103</v>
      </c>
      <c r="AC36" s="352"/>
      <c r="AD36" s="352"/>
      <c r="AE36" s="16"/>
    </row>
    <row r="37" spans="1:35" ht="21.95" customHeight="1">
      <c r="B37" s="291"/>
      <c r="C37" s="291"/>
      <c r="D37" s="10" t="s">
        <v>171</v>
      </c>
      <c r="E37" s="11" t="s">
        <v>261</v>
      </c>
      <c r="F37" s="291"/>
      <c r="G37" s="291"/>
      <c r="H37" s="111"/>
      <c r="I37" s="374">
        <v>928</v>
      </c>
      <c r="J37" s="364"/>
      <c r="K37" s="364"/>
      <c r="L37" s="364"/>
      <c r="M37" s="373">
        <v>535</v>
      </c>
      <c r="N37" s="373"/>
      <c r="O37" s="373"/>
      <c r="P37" s="373">
        <v>220</v>
      </c>
      <c r="Q37" s="373"/>
      <c r="R37" s="373"/>
      <c r="S37" s="373">
        <v>5</v>
      </c>
      <c r="T37" s="373"/>
      <c r="U37" s="373"/>
      <c r="V37" s="373">
        <v>151</v>
      </c>
      <c r="W37" s="373"/>
      <c r="X37" s="373"/>
      <c r="Y37" s="373">
        <v>17</v>
      </c>
      <c r="Z37" s="373"/>
      <c r="AA37" s="373"/>
      <c r="AB37" s="352" t="s">
        <v>103</v>
      </c>
      <c r="AC37" s="352"/>
      <c r="AD37" s="352"/>
      <c r="AE37" s="16"/>
    </row>
    <row r="38" spans="1:35" ht="21.95" customHeight="1" thickBot="1">
      <c r="B38" s="291"/>
      <c r="C38" s="291"/>
      <c r="D38" s="12" t="s">
        <v>171</v>
      </c>
      <c r="E38" s="13" t="s">
        <v>284</v>
      </c>
      <c r="F38" s="283"/>
      <c r="G38" s="283"/>
      <c r="H38" s="186"/>
      <c r="I38" s="370">
        <v>921</v>
      </c>
      <c r="J38" s="371"/>
      <c r="K38" s="371"/>
      <c r="L38" s="371"/>
      <c r="M38" s="363">
        <v>538</v>
      </c>
      <c r="N38" s="363"/>
      <c r="O38" s="363"/>
      <c r="P38" s="363">
        <v>228</v>
      </c>
      <c r="Q38" s="363"/>
      <c r="R38" s="363"/>
      <c r="S38" s="363">
        <v>5</v>
      </c>
      <c r="T38" s="363"/>
      <c r="U38" s="363"/>
      <c r="V38" s="363">
        <v>133</v>
      </c>
      <c r="W38" s="363"/>
      <c r="X38" s="363"/>
      <c r="Y38" s="363">
        <v>17</v>
      </c>
      <c r="Z38" s="363"/>
      <c r="AA38" s="363"/>
      <c r="AB38" s="402" t="s">
        <v>103</v>
      </c>
      <c r="AC38" s="402"/>
      <c r="AD38" s="402"/>
      <c r="AE38" s="16"/>
    </row>
    <row r="39" spans="1:35" ht="21.95" customHeight="1">
      <c r="A39" s="98"/>
      <c r="B39" s="380"/>
      <c r="C39" s="381"/>
      <c r="D39" s="381"/>
      <c r="E39" s="381"/>
      <c r="F39" s="381"/>
      <c r="G39" s="381"/>
      <c r="H39" s="381"/>
      <c r="I39" s="377"/>
      <c r="J39" s="377"/>
      <c r="K39" s="377"/>
      <c r="L39" s="377"/>
      <c r="M39" s="377"/>
      <c r="N39" s="377"/>
      <c r="O39" s="377"/>
      <c r="P39" s="377"/>
      <c r="Q39" s="111"/>
      <c r="R39" s="111"/>
      <c r="S39" s="111"/>
      <c r="T39" s="111"/>
      <c r="U39" s="111"/>
      <c r="V39" s="111"/>
      <c r="W39" s="111"/>
      <c r="X39" s="111"/>
      <c r="Y39" s="111"/>
      <c r="Z39" s="354" t="s">
        <v>132</v>
      </c>
      <c r="AA39" s="355"/>
      <c r="AB39" s="355"/>
      <c r="AC39" s="355"/>
      <c r="AD39" s="355"/>
    </row>
    <row r="40" spans="1:35" ht="19.5" customHeight="1">
      <c r="Y40" s="382" t="s">
        <v>252</v>
      </c>
      <c r="Z40" s="383"/>
      <c r="AA40" s="383"/>
      <c r="AB40" s="383"/>
      <c r="AC40" s="383"/>
      <c r="AD40" s="383"/>
    </row>
    <row r="41" spans="1:35" ht="10.5" customHeight="1"/>
    <row r="42" spans="1:35" ht="24.95" customHeight="1">
      <c r="A42" s="353" t="s">
        <v>298</v>
      </c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</row>
    <row r="43" spans="1:35" ht="21.95" customHeight="1" thickBot="1"/>
    <row r="44" spans="1:35" ht="21.95" customHeight="1">
      <c r="A44" s="298" t="s">
        <v>17</v>
      </c>
      <c r="B44" s="360"/>
      <c r="C44" s="360"/>
      <c r="D44" s="360"/>
      <c r="E44" s="360"/>
      <c r="F44" s="360"/>
      <c r="G44" s="316" t="s">
        <v>13</v>
      </c>
      <c r="H44" s="360"/>
      <c r="I44" s="360"/>
      <c r="J44" s="360"/>
      <c r="K44" s="360"/>
      <c r="L44" s="360"/>
      <c r="M44" s="316" t="s">
        <v>14</v>
      </c>
      <c r="N44" s="360"/>
      <c r="O44" s="360"/>
      <c r="P44" s="360"/>
      <c r="Q44" s="360"/>
      <c r="R44" s="360"/>
      <c r="S44" s="316" t="s">
        <v>15</v>
      </c>
      <c r="T44" s="360"/>
      <c r="U44" s="360"/>
      <c r="V44" s="360"/>
      <c r="W44" s="360"/>
      <c r="X44" s="360"/>
      <c r="Y44" s="316" t="s">
        <v>16</v>
      </c>
      <c r="Z44" s="360"/>
      <c r="AA44" s="360"/>
      <c r="AB44" s="360"/>
      <c r="AC44" s="360"/>
      <c r="AD44" s="368"/>
    </row>
    <row r="45" spans="1:35" ht="21.95" customHeight="1">
      <c r="A45" s="359"/>
      <c r="B45" s="361"/>
      <c r="C45" s="361"/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361"/>
      <c r="Z45" s="361"/>
      <c r="AA45" s="361"/>
      <c r="AB45" s="361"/>
      <c r="AC45" s="361"/>
      <c r="AD45" s="369"/>
    </row>
    <row r="46" spans="1:35" s="111" customFormat="1" ht="21.95" customHeight="1">
      <c r="A46" s="291" t="s">
        <v>12</v>
      </c>
      <c r="B46" s="291"/>
      <c r="C46" s="10" t="s">
        <v>299</v>
      </c>
      <c r="D46" s="11" t="s">
        <v>300</v>
      </c>
      <c r="E46" s="372" t="s">
        <v>112</v>
      </c>
      <c r="F46" s="385"/>
      <c r="G46" s="312">
        <v>143</v>
      </c>
      <c r="H46" s="312"/>
      <c r="I46" s="312"/>
      <c r="J46" s="312"/>
      <c r="K46" s="312"/>
      <c r="L46" s="312"/>
      <c r="M46" s="312">
        <v>1</v>
      </c>
      <c r="N46" s="312"/>
      <c r="O46" s="312"/>
      <c r="P46" s="312"/>
      <c r="Q46" s="312"/>
      <c r="R46" s="312"/>
      <c r="S46" s="312">
        <v>6</v>
      </c>
      <c r="T46" s="312"/>
      <c r="U46" s="312"/>
      <c r="V46" s="312"/>
      <c r="W46" s="312"/>
      <c r="X46" s="312"/>
      <c r="Y46" s="312">
        <v>136</v>
      </c>
      <c r="Z46" s="312"/>
      <c r="AA46" s="312"/>
      <c r="AB46" s="312"/>
      <c r="AC46" s="312"/>
      <c r="AD46" s="312"/>
    </row>
    <row r="47" spans="1:35" ht="21.95" customHeight="1">
      <c r="A47" s="291"/>
      <c r="B47" s="291"/>
      <c r="C47" s="10" t="s">
        <v>301</v>
      </c>
      <c r="D47" s="11" t="s">
        <v>302</v>
      </c>
      <c r="E47" s="291"/>
      <c r="F47" s="386"/>
      <c r="G47" s="312">
        <v>143</v>
      </c>
      <c r="H47" s="312"/>
      <c r="I47" s="312"/>
      <c r="J47" s="312"/>
      <c r="K47" s="312"/>
      <c r="L47" s="312"/>
      <c r="M47" s="312">
        <v>1</v>
      </c>
      <c r="N47" s="312"/>
      <c r="O47" s="312"/>
      <c r="P47" s="312"/>
      <c r="Q47" s="312"/>
      <c r="R47" s="312"/>
      <c r="S47" s="312">
        <v>6</v>
      </c>
      <c r="T47" s="312"/>
      <c r="U47" s="312"/>
      <c r="V47" s="312"/>
      <c r="W47" s="312"/>
      <c r="X47" s="312"/>
      <c r="Y47" s="312">
        <v>136</v>
      </c>
      <c r="Z47" s="312"/>
      <c r="AA47" s="312"/>
      <c r="AB47" s="312"/>
      <c r="AC47" s="312"/>
      <c r="AD47" s="312"/>
    </row>
    <row r="48" spans="1:35" ht="21.95" customHeight="1">
      <c r="A48" s="102"/>
      <c r="B48" s="102"/>
      <c r="C48" s="10" t="s">
        <v>301</v>
      </c>
      <c r="D48" s="11" t="s">
        <v>333</v>
      </c>
      <c r="E48" s="102"/>
      <c r="F48" s="130"/>
      <c r="G48" s="312">
        <v>142</v>
      </c>
      <c r="H48" s="312"/>
      <c r="I48" s="312"/>
      <c r="J48" s="312"/>
      <c r="K48" s="312"/>
      <c r="L48" s="312"/>
      <c r="M48" s="312">
        <v>1</v>
      </c>
      <c r="N48" s="312"/>
      <c r="O48" s="312"/>
      <c r="P48" s="312"/>
      <c r="Q48" s="312"/>
      <c r="R48" s="312"/>
      <c r="S48" s="312">
        <v>6</v>
      </c>
      <c r="T48" s="312"/>
      <c r="U48" s="312"/>
      <c r="V48" s="312"/>
      <c r="W48" s="312"/>
      <c r="X48" s="312"/>
      <c r="Y48" s="312">
        <v>135</v>
      </c>
      <c r="Z48" s="312"/>
      <c r="AA48" s="312"/>
      <c r="AB48" s="312"/>
      <c r="AC48" s="312"/>
      <c r="AD48" s="312"/>
    </row>
    <row r="49" spans="1:36" ht="21.95" customHeight="1" thickBot="1">
      <c r="A49" s="107"/>
      <c r="B49" s="107"/>
      <c r="C49" s="12" t="s">
        <v>301</v>
      </c>
      <c r="D49" s="13" t="s">
        <v>297</v>
      </c>
      <c r="E49" s="44"/>
      <c r="F49" s="45"/>
      <c r="G49" s="399">
        <v>143</v>
      </c>
      <c r="H49" s="400"/>
      <c r="I49" s="400"/>
      <c r="J49" s="400"/>
      <c r="K49" s="400"/>
      <c r="L49" s="401"/>
      <c r="M49" s="399">
        <v>1</v>
      </c>
      <c r="N49" s="400"/>
      <c r="O49" s="400"/>
      <c r="P49" s="400"/>
      <c r="Q49" s="400"/>
      <c r="R49" s="401"/>
      <c r="S49" s="399">
        <v>6</v>
      </c>
      <c r="T49" s="400"/>
      <c r="U49" s="400"/>
      <c r="V49" s="400"/>
      <c r="W49" s="400"/>
      <c r="X49" s="401"/>
      <c r="Y49" s="399">
        <v>136</v>
      </c>
      <c r="Z49" s="400"/>
      <c r="AA49" s="400"/>
      <c r="AB49" s="400"/>
      <c r="AC49" s="400"/>
      <c r="AD49" s="401"/>
      <c r="AE49" s="52"/>
      <c r="AF49" s="52"/>
      <c r="AG49" s="52"/>
      <c r="AH49" s="52"/>
      <c r="AI49" s="52"/>
      <c r="AJ49" s="52"/>
    </row>
    <row r="50" spans="1:36" ht="21.95" customHeight="1">
      <c r="A50" s="380" t="s">
        <v>303</v>
      </c>
      <c r="B50" s="380"/>
      <c r="C50" s="380"/>
      <c r="D50" s="380"/>
      <c r="E50" s="380"/>
      <c r="F50" s="380"/>
      <c r="G50" s="380"/>
      <c r="H50" s="380"/>
      <c r="I50" s="380"/>
      <c r="J50" s="380"/>
      <c r="K50" s="380"/>
      <c r="L50" s="380"/>
      <c r="M50" s="380"/>
      <c r="N50" s="380"/>
      <c r="O50" s="380"/>
      <c r="P50" s="380"/>
      <c r="Q50" s="380"/>
      <c r="R50" s="98"/>
      <c r="S50" s="98"/>
      <c r="T50" s="98"/>
      <c r="U50" s="98"/>
      <c r="V50" s="98"/>
      <c r="W50" s="98"/>
      <c r="X50" s="98"/>
      <c r="Y50" s="403" t="s">
        <v>304</v>
      </c>
      <c r="Z50" s="404"/>
      <c r="AA50" s="404"/>
      <c r="AB50" s="404"/>
      <c r="AC50" s="404"/>
      <c r="AD50" s="404"/>
    </row>
  </sheetData>
  <mergeCells count="166">
    <mergeCell ref="AA8:AD8"/>
    <mergeCell ref="O7:R7"/>
    <mergeCell ref="J22:P22"/>
    <mergeCell ref="Q22:W22"/>
    <mergeCell ref="X22:AD22"/>
    <mergeCell ref="B37:C37"/>
    <mergeCell ref="F37:G37"/>
    <mergeCell ref="I37:L37"/>
    <mergeCell ref="M37:O37"/>
    <mergeCell ref="P37:R37"/>
    <mergeCell ref="G48:L48"/>
    <mergeCell ref="M48:R48"/>
    <mergeCell ref="S48:X48"/>
    <mergeCell ref="Y48:AD48"/>
    <mergeCell ref="F35:G35"/>
    <mergeCell ref="A50:Q50"/>
    <mergeCell ref="Y50:AD50"/>
    <mergeCell ref="S49:X49"/>
    <mergeCell ref="Y49:AD49"/>
    <mergeCell ref="S47:X47"/>
    <mergeCell ref="J21:P21"/>
    <mergeCell ref="Q21:W21"/>
    <mergeCell ref="X21:AD21"/>
    <mergeCell ref="X19:AD19"/>
    <mergeCell ref="X20:AD20"/>
    <mergeCell ref="Y13:AD13"/>
    <mergeCell ref="X17:AD18"/>
    <mergeCell ref="J19:P19"/>
    <mergeCell ref="Q19:W19"/>
    <mergeCell ref="Z16:AD16"/>
    <mergeCell ref="Y47:AD47"/>
    <mergeCell ref="G49:L49"/>
    <mergeCell ref="M49:R49"/>
    <mergeCell ref="B35:C35"/>
    <mergeCell ref="A47:B47"/>
    <mergeCell ref="AB38:AD38"/>
    <mergeCell ref="Z39:AD39"/>
    <mergeCell ref="B39:P39"/>
    <mergeCell ref="M44:R45"/>
    <mergeCell ref="S44:X45"/>
    <mergeCell ref="G44:L45"/>
    <mergeCell ref="AH34:AI34"/>
    <mergeCell ref="AF34:AG34"/>
    <mergeCell ref="AB33:AD34"/>
    <mergeCell ref="F36:G36"/>
    <mergeCell ref="S36:U36"/>
    <mergeCell ref="Y33:AA34"/>
    <mergeCell ref="S33:U34"/>
    <mergeCell ref="A33:H34"/>
    <mergeCell ref="V33:X34"/>
    <mergeCell ref="E47:F47"/>
    <mergeCell ref="Y40:AD40"/>
    <mergeCell ref="G46:L46"/>
    <mergeCell ref="M46:R46"/>
    <mergeCell ref="S46:X46"/>
    <mergeCell ref="I36:L36"/>
    <mergeCell ref="M36:O36"/>
    <mergeCell ref="AB36:AD36"/>
    <mergeCell ref="V36:X36"/>
    <mergeCell ref="P36:R36"/>
    <mergeCell ref="G47:L47"/>
    <mergeCell ref="Y44:AD45"/>
    <mergeCell ref="A44:F45"/>
    <mergeCell ref="B36:C36"/>
    <mergeCell ref="M47:R47"/>
    <mergeCell ref="A46:B46"/>
    <mergeCell ref="Y36:AA36"/>
    <mergeCell ref="Y46:AD46"/>
    <mergeCell ref="E46:F46"/>
    <mergeCell ref="A42:AD42"/>
    <mergeCell ref="M34:O34"/>
    <mergeCell ref="P34:R34"/>
    <mergeCell ref="Q26:W26"/>
    <mergeCell ref="Y28:AD28"/>
    <mergeCell ref="Q27:W27"/>
    <mergeCell ref="A31:AD31"/>
    <mergeCell ref="I33:L34"/>
    <mergeCell ref="A27:I27"/>
    <mergeCell ref="M33:O33"/>
    <mergeCell ref="P33:R33"/>
    <mergeCell ref="X27:AD27"/>
    <mergeCell ref="A26:I26"/>
    <mergeCell ref="X26:AD26"/>
    <mergeCell ref="B29:P29"/>
    <mergeCell ref="Y29:AD29"/>
    <mergeCell ref="AA32:AD32"/>
    <mergeCell ref="J24:P24"/>
    <mergeCell ref="Q24:W24"/>
    <mergeCell ref="X23:AD23"/>
    <mergeCell ref="J26:P26"/>
    <mergeCell ref="A25:I25"/>
    <mergeCell ref="J25:P25"/>
    <mergeCell ref="Q25:W25"/>
    <mergeCell ref="J23:P23"/>
    <mergeCell ref="Q23:W23"/>
    <mergeCell ref="A24:I24"/>
    <mergeCell ref="A10:F10"/>
    <mergeCell ref="G10:J10"/>
    <mergeCell ref="Y12:AD12"/>
    <mergeCell ref="B13:P13"/>
    <mergeCell ref="A11:F11"/>
    <mergeCell ref="AA11:AD11"/>
    <mergeCell ref="G11:J11"/>
    <mergeCell ref="B12:P12"/>
    <mergeCell ref="O11:R11"/>
    <mergeCell ref="S11:V11"/>
    <mergeCell ref="A19:C19"/>
    <mergeCell ref="F19:H19"/>
    <mergeCell ref="A17:I18"/>
    <mergeCell ref="J17:P18"/>
    <mergeCell ref="Q17:W18"/>
    <mergeCell ref="O5:R5"/>
    <mergeCell ref="S5:V5"/>
    <mergeCell ref="W5:Z5"/>
    <mergeCell ref="W11:Z11"/>
    <mergeCell ref="A15:AD15"/>
    <mergeCell ref="AA5:AD5"/>
    <mergeCell ref="S10:V10"/>
    <mergeCell ref="W10:Z10"/>
    <mergeCell ref="AA10:AD10"/>
    <mergeCell ref="O10:R10"/>
    <mergeCell ref="O6:R6"/>
    <mergeCell ref="O8:R8"/>
    <mergeCell ref="AA7:AD7"/>
    <mergeCell ref="S9:V9"/>
    <mergeCell ref="W9:Z9"/>
    <mergeCell ref="A5:B5"/>
    <mergeCell ref="E5:F5"/>
    <mergeCell ref="S37:U37"/>
    <mergeCell ref="V37:X37"/>
    <mergeCell ref="Y37:AA37"/>
    <mergeCell ref="AB37:AD37"/>
    <mergeCell ref="AB35:AD35"/>
    <mergeCell ref="G5:J5"/>
    <mergeCell ref="K5:N5"/>
    <mergeCell ref="K10:N10"/>
    <mergeCell ref="O3:R3"/>
    <mergeCell ref="S3:V4"/>
    <mergeCell ref="W3:Z4"/>
    <mergeCell ref="AA3:AD4"/>
    <mergeCell ref="K4:N4"/>
    <mergeCell ref="B38:C38"/>
    <mergeCell ref="F38:G38"/>
    <mergeCell ref="I38:L38"/>
    <mergeCell ref="M38:O38"/>
    <mergeCell ref="P38:R38"/>
    <mergeCell ref="S38:U38"/>
    <mergeCell ref="V38:X38"/>
    <mergeCell ref="Y38:AA38"/>
    <mergeCell ref="AA6:AD6"/>
    <mergeCell ref="J20:P20"/>
    <mergeCell ref="Q20:W20"/>
    <mergeCell ref="X24:AD24"/>
    <mergeCell ref="X25:AD25"/>
    <mergeCell ref="J27:P27"/>
    <mergeCell ref="AA9:AD9"/>
    <mergeCell ref="K11:N11"/>
    <mergeCell ref="G9:J9"/>
    <mergeCell ref="K9:N9"/>
    <mergeCell ref="O9:R9"/>
    <mergeCell ref="A1:AD1"/>
    <mergeCell ref="Z2:AD2"/>
    <mergeCell ref="A3:F4"/>
    <mergeCell ref="G3:J4"/>
    <mergeCell ref="K3:N3"/>
    <mergeCell ref="O4:R4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J46"/>
  <sheetViews>
    <sheetView showGridLines="0" tabSelected="1" zoomScaleNormal="100" workbookViewId="0">
      <selection activeCell="A4" sqref="A4"/>
    </sheetView>
  </sheetViews>
  <sheetFormatPr defaultColWidth="3.625" defaultRowHeight="21.95" customHeight="1"/>
  <cols>
    <col min="1" max="2" width="3.625" style="9"/>
    <col min="3" max="3" width="4" style="9" bestFit="1" customWidth="1"/>
    <col min="4" max="32" width="3.625" style="9"/>
    <col min="33" max="34" width="9.625" style="9" customWidth="1"/>
    <col min="35" max="16384" width="3.625" style="9"/>
  </cols>
  <sheetData>
    <row r="1" spans="1:36" s="14" customFormat="1" ht="21.95" customHeight="1">
      <c r="A1" s="353" t="s">
        <v>305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411"/>
      <c r="AF1" s="9"/>
      <c r="AG1" s="9"/>
      <c r="AH1" s="9"/>
      <c r="AI1" s="9"/>
      <c r="AJ1" s="9"/>
    </row>
    <row r="2" spans="1:36" ht="21.95" customHeight="1">
      <c r="A2" s="353" t="s">
        <v>37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411"/>
    </row>
    <row r="3" spans="1:36" ht="30" customHeight="1" thickBot="1">
      <c r="A3" s="328" t="s">
        <v>38</v>
      </c>
      <c r="B3" s="333"/>
      <c r="C3" s="333"/>
      <c r="D3" s="333"/>
      <c r="E3" s="333"/>
    </row>
    <row r="4" spans="1:36" ht="21.95" customHeight="1">
      <c r="A4" s="293" t="s">
        <v>17</v>
      </c>
      <c r="B4" s="293"/>
      <c r="C4" s="293"/>
      <c r="D4" s="298"/>
      <c r="E4" s="323" t="s">
        <v>105</v>
      </c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37"/>
      <c r="Q4" s="322" t="s">
        <v>39</v>
      </c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292" t="s">
        <v>40</v>
      </c>
      <c r="AD4" s="293"/>
      <c r="AE4" s="293"/>
    </row>
    <row r="5" spans="1:36" ht="14.1" customHeight="1">
      <c r="A5" s="347"/>
      <c r="B5" s="347"/>
      <c r="C5" s="347"/>
      <c r="D5" s="348"/>
      <c r="E5" s="406" t="s">
        <v>41</v>
      </c>
      <c r="F5" s="407"/>
      <c r="G5" s="339"/>
      <c r="H5" s="406" t="s">
        <v>42</v>
      </c>
      <c r="I5" s="407"/>
      <c r="J5" s="339"/>
      <c r="K5" s="338" t="s">
        <v>43</v>
      </c>
      <c r="L5" s="338"/>
      <c r="M5" s="338"/>
      <c r="N5" s="408" t="s">
        <v>113</v>
      </c>
      <c r="O5" s="409"/>
      <c r="P5" s="410"/>
      <c r="Q5" s="338" t="s">
        <v>43</v>
      </c>
      <c r="R5" s="338"/>
      <c r="S5" s="338"/>
      <c r="T5" s="338" t="s">
        <v>44</v>
      </c>
      <c r="U5" s="338"/>
      <c r="V5" s="338"/>
      <c r="W5" s="338" t="s">
        <v>42</v>
      </c>
      <c r="X5" s="338"/>
      <c r="Y5" s="338"/>
      <c r="Z5" s="338" t="s">
        <v>45</v>
      </c>
      <c r="AA5" s="338"/>
      <c r="AB5" s="338"/>
      <c r="AC5" s="384"/>
      <c r="AD5" s="347"/>
      <c r="AE5" s="347"/>
    </row>
    <row r="6" spans="1:36" ht="6.75" customHeight="1">
      <c r="A6" s="102"/>
      <c r="B6" s="102"/>
      <c r="C6" s="10"/>
      <c r="D6" s="11"/>
      <c r="E6" s="13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6" s="111" customFormat="1" ht="21.95" customHeight="1">
      <c r="A7" s="291" t="s">
        <v>12</v>
      </c>
      <c r="B7" s="291"/>
      <c r="C7" s="10" t="s">
        <v>306</v>
      </c>
      <c r="D7" s="187" t="s">
        <v>112</v>
      </c>
      <c r="E7" s="352">
        <v>20920</v>
      </c>
      <c r="F7" s="352"/>
      <c r="G7" s="352"/>
      <c r="H7" s="352">
        <v>19258</v>
      </c>
      <c r="I7" s="352"/>
      <c r="J7" s="352"/>
      <c r="K7" s="352">
        <v>20483</v>
      </c>
      <c r="L7" s="352"/>
      <c r="M7" s="352"/>
      <c r="N7" s="352">
        <v>18895</v>
      </c>
      <c r="O7" s="352"/>
      <c r="P7" s="352"/>
      <c r="Q7" s="352">
        <v>6828</v>
      </c>
      <c r="R7" s="352"/>
      <c r="S7" s="352"/>
      <c r="T7" s="352">
        <v>9497</v>
      </c>
      <c r="U7" s="352"/>
      <c r="V7" s="352"/>
      <c r="W7" s="352">
        <v>2396</v>
      </c>
      <c r="X7" s="352"/>
      <c r="Y7" s="352"/>
      <c r="Z7" s="352">
        <v>8395</v>
      </c>
      <c r="AA7" s="352"/>
      <c r="AB7" s="352"/>
      <c r="AC7" s="352">
        <v>5365</v>
      </c>
      <c r="AD7" s="352"/>
      <c r="AE7" s="352"/>
    </row>
    <row r="8" spans="1:36" ht="21.95" customHeight="1">
      <c r="A8" s="102"/>
      <c r="B8" s="102"/>
      <c r="C8" s="10"/>
      <c r="D8" s="188"/>
      <c r="E8" s="1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6" s="111" customFormat="1" ht="21.75" customHeight="1">
      <c r="A9" s="283"/>
      <c r="B9" s="283"/>
      <c r="C9" s="10" t="s">
        <v>307</v>
      </c>
      <c r="D9" s="189"/>
      <c r="E9" s="352">
        <v>8709</v>
      </c>
      <c r="F9" s="352"/>
      <c r="G9" s="352"/>
      <c r="H9" s="352">
        <v>9517</v>
      </c>
      <c r="I9" s="352"/>
      <c r="J9" s="352"/>
      <c r="K9" s="352">
        <v>7999</v>
      </c>
      <c r="L9" s="352"/>
      <c r="M9" s="352"/>
      <c r="N9" s="352">
        <v>7140</v>
      </c>
      <c r="O9" s="352"/>
      <c r="P9" s="352"/>
      <c r="Q9" s="352">
        <v>7200</v>
      </c>
      <c r="R9" s="352"/>
      <c r="S9" s="352"/>
      <c r="T9" s="352">
        <v>8928</v>
      </c>
      <c r="U9" s="352"/>
      <c r="V9" s="352"/>
      <c r="W9" s="352">
        <v>2568</v>
      </c>
      <c r="X9" s="352"/>
      <c r="Y9" s="352"/>
      <c r="Z9" s="352">
        <v>8270</v>
      </c>
      <c r="AA9" s="352"/>
      <c r="AB9" s="352"/>
      <c r="AC9" s="352">
        <v>9216</v>
      </c>
      <c r="AD9" s="352"/>
      <c r="AE9" s="352"/>
      <c r="AF9" s="14"/>
      <c r="AG9" s="14"/>
      <c r="AH9" s="14"/>
      <c r="AI9" s="14"/>
      <c r="AJ9" s="14"/>
    </row>
    <row r="10" spans="1:36" s="111" customFormat="1" ht="21.75" customHeight="1">
      <c r="A10" s="107"/>
      <c r="B10" s="107"/>
      <c r="C10" s="12"/>
      <c r="D10" s="189"/>
      <c r="E10" s="135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4"/>
      <c r="AG10" s="14"/>
      <c r="AH10" s="14"/>
      <c r="AI10" s="14"/>
      <c r="AJ10" s="14"/>
    </row>
    <row r="11" spans="1:36" s="111" customFormat="1" ht="21.95" customHeight="1">
      <c r="A11" s="102"/>
      <c r="B11" s="102"/>
      <c r="C11" s="10" t="s">
        <v>308</v>
      </c>
      <c r="D11" s="188"/>
      <c r="E11" s="352" t="s">
        <v>309</v>
      </c>
      <c r="F11" s="352"/>
      <c r="G11" s="352"/>
      <c r="H11" s="352" t="s">
        <v>309</v>
      </c>
      <c r="I11" s="352"/>
      <c r="J11" s="352"/>
      <c r="K11" s="352" t="s">
        <v>309</v>
      </c>
      <c r="L11" s="352"/>
      <c r="M11" s="352"/>
      <c r="N11" s="352" t="s">
        <v>309</v>
      </c>
      <c r="O11" s="352"/>
      <c r="P11" s="352"/>
      <c r="Q11" s="352">
        <v>7193</v>
      </c>
      <c r="R11" s="352"/>
      <c r="S11" s="352"/>
      <c r="T11" s="352">
        <v>9185</v>
      </c>
      <c r="U11" s="352"/>
      <c r="V11" s="352"/>
      <c r="W11" s="352">
        <v>2699</v>
      </c>
      <c r="X11" s="352"/>
      <c r="Y11" s="352"/>
      <c r="Z11" s="352">
        <v>7903</v>
      </c>
      <c r="AA11" s="352"/>
      <c r="AB11" s="352"/>
      <c r="AC11" s="352">
        <v>10780</v>
      </c>
      <c r="AD11" s="352"/>
      <c r="AE11" s="352"/>
    </row>
    <row r="12" spans="1:36" s="111" customFormat="1" ht="21.95" customHeight="1">
      <c r="A12" s="102"/>
      <c r="B12" s="102"/>
      <c r="C12" s="10"/>
      <c r="D12" s="188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</row>
    <row r="13" spans="1:36" s="111" customFormat="1" ht="21.95" customHeight="1">
      <c r="A13" s="107"/>
      <c r="B13" s="107"/>
      <c r="C13" s="12" t="s">
        <v>310</v>
      </c>
      <c r="D13" s="189"/>
      <c r="E13" s="413">
        <v>22235</v>
      </c>
      <c r="F13" s="413"/>
      <c r="G13" s="413"/>
      <c r="H13" s="413">
        <v>13407</v>
      </c>
      <c r="I13" s="413"/>
      <c r="J13" s="413"/>
      <c r="K13" s="413">
        <v>17207</v>
      </c>
      <c r="L13" s="413"/>
      <c r="M13" s="413"/>
      <c r="N13" s="413">
        <v>10730</v>
      </c>
      <c r="O13" s="413"/>
      <c r="P13" s="413"/>
      <c r="Q13" s="413">
        <v>6520</v>
      </c>
      <c r="R13" s="413"/>
      <c r="S13" s="413"/>
      <c r="T13" s="413">
        <v>9171</v>
      </c>
      <c r="U13" s="413"/>
      <c r="V13" s="413"/>
      <c r="W13" s="413">
        <v>3891</v>
      </c>
      <c r="X13" s="413"/>
      <c r="Y13" s="413"/>
      <c r="Z13" s="413">
        <v>5640</v>
      </c>
      <c r="AA13" s="413"/>
      <c r="AB13" s="413"/>
      <c r="AC13" s="413">
        <v>7309</v>
      </c>
      <c r="AD13" s="413"/>
      <c r="AE13" s="413"/>
      <c r="AF13" s="52"/>
      <c r="AG13" s="14"/>
      <c r="AH13" s="14"/>
      <c r="AI13" s="14"/>
      <c r="AJ13" s="14"/>
    </row>
    <row r="14" spans="1:36" s="111" customFormat="1" ht="10.5" customHeight="1" thickBot="1">
      <c r="A14" s="107"/>
      <c r="B14" s="107"/>
      <c r="C14" s="12"/>
      <c r="D14" s="190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52"/>
      <c r="AG14" s="14"/>
      <c r="AH14" s="14"/>
      <c r="AI14" s="14"/>
      <c r="AJ14" s="14"/>
    </row>
    <row r="15" spans="1:36" ht="21.95" customHeight="1">
      <c r="A15" s="380"/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98"/>
      <c r="W15" s="98"/>
      <c r="X15" s="98"/>
      <c r="Y15" s="98"/>
      <c r="Z15" s="403" t="s">
        <v>304</v>
      </c>
      <c r="AA15" s="404"/>
      <c r="AB15" s="404"/>
      <c r="AC15" s="404"/>
      <c r="AD15" s="404"/>
      <c r="AE15" s="404"/>
    </row>
    <row r="16" spans="1:36" s="14" customFormat="1" ht="21.95" customHeight="1">
      <c r="A16" s="9"/>
      <c r="B16" s="9"/>
      <c r="C16" s="9"/>
      <c r="D16" s="9"/>
      <c r="E16" s="9"/>
      <c r="F16" s="9"/>
      <c r="G16" s="9"/>
      <c r="H16" s="11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21.95" customHeight="1">
      <c r="A17" s="353" t="s">
        <v>46</v>
      </c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411"/>
    </row>
    <row r="18" spans="1:36" ht="30" customHeight="1" thickBot="1"/>
    <row r="19" spans="1:36" ht="24.95" customHeight="1">
      <c r="A19" s="337" t="s">
        <v>17</v>
      </c>
      <c r="B19" s="414"/>
      <c r="C19" s="414"/>
      <c r="D19" s="414"/>
      <c r="E19" s="414"/>
      <c r="F19" s="414"/>
      <c r="G19" s="322" t="s">
        <v>13</v>
      </c>
      <c r="H19" s="322"/>
      <c r="I19" s="322"/>
      <c r="J19" s="322"/>
      <c r="K19" s="322"/>
      <c r="L19" s="322" t="s">
        <v>47</v>
      </c>
      <c r="M19" s="322"/>
      <c r="N19" s="322"/>
      <c r="O19" s="322"/>
      <c r="P19" s="322"/>
      <c r="Q19" s="322" t="s">
        <v>48</v>
      </c>
      <c r="R19" s="322"/>
      <c r="S19" s="322"/>
      <c r="T19" s="322"/>
      <c r="U19" s="322"/>
      <c r="V19" s="322" t="s">
        <v>49</v>
      </c>
      <c r="W19" s="322"/>
      <c r="X19" s="322"/>
      <c r="Y19" s="322"/>
      <c r="Z19" s="322"/>
      <c r="AA19" s="322" t="s">
        <v>50</v>
      </c>
      <c r="AB19" s="322"/>
      <c r="AC19" s="322"/>
      <c r="AD19" s="322"/>
      <c r="AE19" s="323"/>
    </row>
    <row r="20" spans="1:36" ht="20.25" customHeight="1">
      <c r="A20" s="415"/>
      <c r="B20" s="416"/>
      <c r="C20" s="416"/>
      <c r="D20" s="416"/>
      <c r="E20" s="416"/>
      <c r="F20" s="416"/>
      <c r="G20" s="338" t="s">
        <v>51</v>
      </c>
      <c r="H20" s="338"/>
      <c r="I20" s="338" t="s">
        <v>52</v>
      </c>
      <c r="J20" s="338"/>
      <c r="K20" s="338"/>
      <c r="L20" s="338" t="s">
        <v>51</v>
      </c>
      <c r="M20" s="338"/>
      <c r="N20" s="338" t="s">
        <v>52</v>
      </c>
      <c r="O20" s="338"/>
      <c r="P20" s="338"/>
      <c r="Q20" s="338" t="s">
        <v>51</v>
      </c>
      <c r="R20" s="338"/>
      <c r="S20" s="338" t="s">
        <v>52</v>
      </c>
      <c r="T20" s="338"/>
      <c r="U20" s="338"/>
      <c r="V20" s="338" t="s">
        <v>51</v>
      </c>
      <c r="W20" s="338"/>
      <c r="X20" s="338" t="s">
        <v>52</v>
      </c>
      <c r="Y20" s="338"/>
      <c r="Z20" s="338"/>
      <c r="AA20" s="338" t="s">
        <v>51</v>
      </c>
      <c r="AB20" s="338"/>
      <c r="AC20" s="338" t="s">
        <v>52</v>
      </c>
      <c r="AD20" s="338"/>
      <c r="AE20" s="406"/>
    </row>
    <row r="21" spans="1:36" ht="7.5" customHeight="1">
      <c r="A21" s="102"/>
      <c r="B21" s="102"/>
      <c r="C21" s="10"/>
      <c r="D21" s="11"/>
      <c r="E21" s="102"/>
      <c r="F21" s="130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6" s="111" customFormat="1" ht="21.95" customHeight="1">
      <c r="A22" s="291" t="s">
        <v>12</v>
      </c>
      <c r="B22" s="291"/>
      <c r="C22" s="10" t="s">
        <v>299</v>
      </c>
      <c r="D22" s="11" t="s">
        <v>311</v>
      </c>
      <c r="E22" s="291" t="s">
        <v>112</v>
      </c>
      <c r="F22" s="386"/>
      <c r="G22" s="352">
        <v>191</v>
      </c>
      <c r="H22" s="352"/>
      <c r="I22" s="352">
        <v>9697</v>
      </c>
      <c r="J22" s="352"/>
      <c r="K22" s="352"/>
      <c r="L22" s="352">
        <v>54</v>
      </c>
      <c r="M22" s="352"/>
      <c r="N22" s="352">
        <v>3262</v>
      </c>
      <c r="O22" s="352"/>
      <c r="P22" s="352"/>
      <c r="Q22" s="352">
        <v>40</v>
      </c>
      <c r="R22" s="352"/>
      <c r="S22" s="352">
        <v>2095</v>
      </c>
      <c r="T22" s="352"/>
      <c r="U22" s="352"/>
      <c r="V22" s="352">
        <v>49</v>
      </c>
      <c r="W22" s="352"/>
      <c r="X22" s="352">
        <v>2025</v>
      </c>
      <c r="Y22" s="352"/>
      <c r="Z22" s="352"/>
      <c r="AA22" s="352">
        <v>48</v>
      </c>
      <c r="AB22" s="352"/>
      <c r="AC22" s="352">
        <v>2315</v>
      </c>
      <c r="AD22" s="352"/>
      <c r="AE22" s="352"/>
    </row>
    <row r="23" spans="1:36" ht="21.95" customHeight="1">
      <c r="A23" s="102"/>
      <c r="B23" s="102"/>
      <c r="C23" s="10"/>
      <c r="D23" s="11"/>
      <c r="E23" s="102"/>
      <c r="F23" s="130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6" ht="21.95" customHeight="1">
      <c r="A24" s="283"/>
      <c r="B24" s="283"/>
      <c r="C24" s="10" t="s">
        <v>299</v>
      </c>
      <c r="D24" s="11" t="s">
        <v>294</v>
      </c>
      <c r="E24" s="283"/>
      <c r="F24" s="417"/>
      <c r="G24" s="352">
        <v>198</v>
      </c>
      <c r="H24" s="352"/>
      <c r="I24" s="352">
        <v>10215</v>
      </c>
      <c r="J24" s="352"/>
      <c r="K24" s="352"/>
      <c r="L24" s="352">
        <v>55</v>
      </c>
      <c r="M24" s="352"/>
      <c r="N24" s="352">
        <v>3457</v>
      </c>
      <c r="O24" s="352"/>
      <c r="P24" s="352"/>
      <c r="Q24" s="352">
        <v>28</v>
      </c>
      <c r="R24" s="352"/>
      <c r="S24" s="352">
        <v>1715</v>
      </c>
      <c r="T24" s="352"/>
      <c r="U24" s="352"/>
      <c r="V24" s="352">
        <v>49</v>
      </c>
      <c r="W24" s="352"/>
      <c r="X24" s="352">
        <v>2246</v>
      </c>
      <c r="Y24" s="352"/>
      <c r="Z24" s="352"/>
      <c r="AA24" s="352">
        <v>66</v>
      </c>
      <c r="AB24" s="352"/>
      <c r="AC24" s="352">
        <v>2797</v>
      </c>
      <c r="AD24" s="352"/>
      <c r="AE24" s="352"/>
      <c r="AF24" s="14"/>
      <c r="AG24" s="14"/>
      <c r="AH24" s="14"/>
      <c r="AI24" s="14"/>
      <c r="AJ24" s="14"/>
    </row>
    <row r="25" spans="1:36" ht="21.95" customHeight="1">
      <c r="A25" s="107"/>
      <c r="B25" s="107"/>
      <c r="C25" s="12"/>
      <c r="D25" s="13"/>
      <c r="E25" s="107"/>
      <c r="F25" s="191"/>
      <c r="G25" s="135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4"/>
      <c r="AG25" s="14"/>
      <c r="AH25" s="14"/>
      <c r="AI25" s="14"/>
      <c r="AJ25" s="14"/>
    </row>
    <row r="26" spans="1:36" s="111" customFormat="1" ht="21.95" customHeight="1">
      <c r="A26" s="102"/>
      <c r="B26" s="102"/>
      <c r="C26" s="10" t="s">
        <v>299</v>
      </c>
      <c r="D26" s="11" t="s">
        <v>312</v>
      </c>
      <c r="E26" s="102"/>
      <c r="F26" s="130"/>
      <c r="G26" s="352">
        <f>SUM(L26,Q26,V26,AA26)</f>
        <v>196</v>
      </c>
      <c r="H26" s="352"/>
      <c r="I26" s="352">
        <f>SUM(N26,S26,X26,AC26)</f>
        <v>10266</v>
      </c>
      <c r="J26" s="352"/>
      <c r="K26" s="352"/>
      <c r="L26" s="352">
        <v>61</v>
      </c>
      <c r="M26" s="352"/>
      <c r="N26" s="352">
        <v>3691</v>
      </c>
      <c r="O26" s="352"/>
      <c r="P26" s="352"/>
      <c r="Q26" s="352">
        <v>40</v>
      </c>
      <c r="R26" s="352"/>
      <c r="S26" s="352">
        <v>2121</v>
      </c>
      <c r="T26" s="352"/>
      <c r="U26" s="352"/>
      <c r="V26" s="352">
        <v>50</v>
      </c>
      <c r="W26" s="352"/>
      <c r="X26" s="352">
        <v>2265</v>
      </c>
      <c r="Y26" s="352"/>
      <c r="Z26" s="352"/>
      <c r="AA26" s="352">
        <v>45</v>
      </c>
      <c r="AB26" s="352"/>
      <c r="AC26" s="352">
        <v>2189</v>
      </c>
      <c r="AD26" s="352"/>
      <c r="AE26" s="352"/>
    </row>
    <row r="27" spans="1:36" s="111" customFormat="1" ht="21.95" customHeight="1">
      <c r="A27" s="102"/>
      <c r="B27" s="102"/>
      <c r="C27" s="10"/>
      <c r="D27" s="11"/>
      <c r="E27" s="102"/>
      <c r="F27" s="130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pans="1:36" ht="21.95" customHeight="1">
      <c r="A28" s="107"/>
      <c r="B28" s="107"/>
      <c r="C28" s="12" t="s">
        <v>299</v>
      </c>
      <c r="D28" s="13" t="s">
        <v>313</v>
      </c>
      <c r="E28" s="107"/>
      <c r="F28" s="191"/>
      <c r="G28" s="413">
        <v>177</v>
      </c>
      <c r="H28" s="413"/>
      <c r="I28" s="413">
        <v>8968</v>
      </c>
      <c r="J28" s="413"/>
      <c r="K28" s="413"/>
      <c r="L28" s="413">
        <v>60</v>
      </c>
      <c r="M28" s="413"/>
      <c r="N28" s="413">
        <v>3682</v>
      </c>
      <c r="O28" s="413"/>
      <c r="P28" s="413"/>
      <c r="Q28" s="413">
        <v>35</v>
      </c>
      <c r="R28" s="413"/>
      <c r="S28" s="413">
        <v>1912</v>
      </c>
      <c r="T28" s="413"/>
      <c r="U28" s="413"/>
      <c r="V28" s="413">
        <v>43</v>
      </c>
      <c r="W28" s="413"/>
      <c r="X28" s="413">
        <v>1667</v>
      </c>
      <c r="Y28" s="413"/>
      <c r="Z28" s="413"/>
      <c r="AA28" s="413">
        <v>39</v>
      </c>
      <c r="AB28" s="413"/>
      <c r="AC28" s="413">
        <v>1707</v>
      </c>
      <c r="AD28" s="413"/>
      <c r="AE28" s="413"/>
      <c r="AF28" s="52"/>
      <c r="AG28" s="14"/>
      <c r="AH28" s="14"/>
      <c r="AI28" s="14"/>
      <c r="AJ28" s="14"/>
    </row>
    <row r="29" spans="1:36" ht="9.75" customHeight="1" thickBot="1">
      <c r="A29" s="107"/>
      <c r="B29" s="107"/>
      <c r="C29" s="12"/>
      <c r="D29" s="13"/>
      <c r="E29" s="107"/>
      <c r="F29" s="45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52"/>
      <c r="AG29" s="14"/>
      <c r="AH29" s="14"/>
      <c r="AI29" s="14"/>
      <c r="AJ29" s="14"/>
    </row>
    <row r="30" spans="1:36" ht="21.95" customHeight="1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403" t="s">
        <v>304</v>
      </c>
      <c r="X30" s="404"/>
      <c r="Y30" s="404"/>
      <c r="Z30" s="404"/>
      <c r="AA30" s="404"/>
      <c r="AB30" s="404"/>
      <c r="AC30" s="404"/>
      <c r="AD30" s="404"/>
      <c r="AE30" s="404"/>
    </row>
    <row r="31" spans="1:36" ht="21.95" customHeight="1">
      <c r="E31" s="111"/>
    </row>
    <row r="32" spans="1:36" s="14" customFormat="1" ht="21.95" customHeight="1">
      <c r="A32" s="353" t="s">
        <v>314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411"/>
      <c r="AF32" s="9"/>
      <c r="AG32" s="9"/>
      <c r="AH32" s="9"/>
      <c r="AI32" s="9"/>
      <c r="AJ32" s="9"/>
    </row>
    <row r="33" spans="1:36" ht="21.95" customHeight="1" thickBot="1"/>
    <row r="34" spans="1:36" ht="30" customHeight="1">
      <c r="A34" s="337" t="s">
        <v>17</v>
      </c>
      <c r="B34" s="414"/>
      <c r="C34" s="414"/>
      <c r="D34" s="414"/>
      <c r="E34" s="414"/>
      <c r="F34" s="414"/>
      <c r="G34" s="322" t="s">
        <v>53</v>
      </c>
      <c r="H34" s="414"/>
      <c r="I34" s="414"/>
      <c r="J34" s="322" t="s">
        <v>54</v>
      </c>
      <c r="K34" s="322"/>
      <c r="L34" s="322"/>
      <c r="M34" s="322"/>
      <c r="N34" s="322"/>
      <c r="O34" s="322"/>
      <c r="P34" s="322"/>
      <c r="Q34" s="322"/>
      <c r="R34" s="322"/>
      <c r="S34" s="322" t="s">
        <v>55</v>
      </c>
      <c r="T34" s="322"/>
      <c r="U34" s="322"/>
      <c r="V34" s="322"/>
      <c r="W34" s="322"/>
      <c r="X34" s="322"/>
      <c r="Y34" s="322"/>
      <c r="Z34" s="322"/>
      <c r="AA34" s="322"/>
      <c r="AB34" s="322" t="s">
        <v>56</v>
      </c>
      <c r="AC34" s="414"/>
      <c r="AD34" s="414"/>
      <c r="AE34" s="418"/>
    </row>
    <row r="35" spans="1:36" ht="21.95" customHeight="1">
      <c r="A35" s="339"/>
      <c r="B35" s="416"/>
      <c r="C35" s="416"/>
      <c r="D35" s="416"/>
      <c r="E35" s="416"/>
      <c r="F35" s="416"/>
      <c r="G35" s="416"/>
      <c r="H35" s="416"/>
      <c r="I35" s="416"/>
      <c r="J35" s="338" t="s">
        <v>57</v>
      </c>
      <c r="K35" s="416"/>
      <c r="L35" s="416"/>
      <c r="M35" s="338" t="s">
        <v>58</v>
      </c>
      <c r="N35" s="416"/>
      <c r="O35" s="416"/>
      <c r="P35" s="412" t="s">
        <v>59</v>
      </c>
      <c r="Q35" s="412"/>
      <c r="R35" s="412"/>
      <c r="S35" s="338" t="s">
        <v>57</v>
      </c>
      <c r="T35" s="416"/>
      <c r="U35" s="416"/>
      <c r="V35" s="338" t="s">
        <v>58</v>
      </c>
      <c r="W35" s="416"/>
      <c r="X35" s="416"/>
      <c r="Y35" s="412" t="s">
        <v>59</v>
      </c>
      <c r="Z35" s="412"/>
      <c r="AA35" s="412"/>
      <c r="AB35" s="416"/>
      <c r="AC35" s="416"/>
      <c r="AD35" s="416"/>
      <c r="AE35" s="419"/>
    </row>
    <row r="36" spans="1:36" ht="21.95" customHeight="1">
      <c r="A36" s="415"/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20" t="s">
        <v>60</v>
      </c>
      <c r="Q36" s="420"/>
      <c r="R36" s="420"/>
      <c r="S36" s="416"/>
      <c r="T36" s="416"/>
      <c r="U36" s="416"/>
      <c r="V36" s="416"/>
      <c r="W36" s="416"/>
      <c r="X36" s="416"/>
      <c r="Y36" s="420" t="s">
        <v>60</v>
      </c>
      <c r="Z36" s="420"/>
      <c r="AA36" s="420"/>
      <c r="AB36" s="416"/>
      <c r="AC36" s="416"/>
      <c r="AD36" s="416"/>
      <c r="AE36" s="419"/>
    </row>
    <row r="37" spans="1:36" s="111" customFormat="1" ht="9.75" customHeight="1">
      <c r="A37" s="102"/>
      <c r="B37" s="102"/>
      <c r="C37" s="10"/>
      <c r="D37" s="11"/>
      <c r="E37" s="132"/>
      <c r="F37" s="133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</row>
    <row r="38" spans="1:36" s="111" customFormat="1" ht="21.95" customHeight="1">
      <c r="A38" s="291" t="s">
        <v>12</v>
      </c>
      <c r="B38" s="291"/>
      <c r="C38" s="10" t="s">
        <v>299</v>
      </c>
      <c r="D38" s="11" t="s">
        <v>311</v>
      </c>
      <c r="E38" s="291" t="s">
        <v>112</v>
      </c>
      <c r="F38" s="386"/>
      <c r="G38" s="352">
        <v>297</v>
      </c>
      <c r="H38" s="352"/>
      <c r="I38" s="352"/>
      <c r="J38" s="352">
        <v>72762</v>
      </c>
      <c r="K38" s="352"/>
      <c r="L38" s="352"/>
      <c r="M38" s="352">
        <v>69187</v>
      </c>
      <c r="N38" s="352"/>
      <c r="O38" s="352"/>
      <c r="P38" s="352">
        <v>3575</v>
      </c>
      <c r="Q38" s="352"/>
      <c r="R38" s="352"/>
      <c r="S38" s="352">
        <v>281694</v>
      </c>
      <c r="T38" s="352"/>
      <c r="U38" s="352"/>
      <c r="V38" s="352">
        <v>265953</v>
      </c>
      <c r="W38" s="352"/>
      <c r="X38" s="352"/>
      <c r="Y38" s="352">
        <v>15741</v>
      </c>
      <c r="Z38" s="352"/>
      <c r="AA38" s="352"/>
      <c r="AB38" s="352">
        <v>190897</v>
      </c>
      <c r="AC38" s="352"/>
      <c r="AD38" s="352"/>
      <c r="AE38" s="352"/>
    </row>
    <row r="39" spans="1:36" ht="21.95" customHeight="1">
      <c r="A39" s="102"/>
      <c r="B39" s="102"/>
      <c r="C39" s="10"/>
      <c r="D39" s="11"/>
      <c r="E39" s="102"/>
      <c r="F39" s="130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6" ht="21.95" customHeight="1">
      <c r="A40" s="283"/>
      <c r="B40" s="283"/>
      <c r="C40" s="10" t="s">
        <v>299</v>
      </c>
      <c r="D40" s="11" t="s">
        <v>294</v>
      </c>
      <c r="E40" s="283"/>
      <c r="F40" s="417"/>
      <c r="G40" s="352">
        <v>298</v>
      </c>
      <c r="H40" s="352"/>
      <c r="I40" s="352"/>
      <c r="J40" s="352">
        <v>74644</v>
      </c>
      <c r="K40" s="352"/>
      <c r="L40" s="352"/>
      <c r="M40" s="352">
        <v>71388</v>
      </c>
      <c r="N40" s="352"/>
      <c r="O40" s="352"/>
      <c r="P40" s="352">
        <v>3256</v>
      </c>
      <c r="Q40" s="352"/>
      <c r="R40" s="352"/>
      <c r="S40" s="352">
        <v>292432</v>
      </c>
      <c r="T40" s="352"/>
      <c r="U40" s="352"/>
      <c r="V40" s="352">
        <v>278650</v>
      </c>
      <c r="W40" s="352"/>
      <c r="X40" s="352"/>
      <c r="Y40" s="352">
        <v>13782</v>
      </c>
      <c r="Z40" s="352"/>
      <c r="AA40" s="352"/>
      <c r="AB40" s="352">
        <v>203566</v>
      </c>
      <c r="AC40" s="352"/>
      <c r="AD40" s="352"/>
      <c r="AE40" s="352"/>
      <c r="AF40" s="14"/>
      <c r="AG40" s="14"/>
      <c r="AH40" s="14"/>
      <c r="AI40" s="14"/>
      <c r="AJ40" s="14"/>
    </row>
    <row r="41" spans="1:36" ht="21.95" customHeight="1">
      <c r="A41" s="107"/>
      <c r="B41" s="107"/>
      <c r="C41" s="12"/>
      <c r="D41" s="13"/>
      <c r="E41" s="107"/>
      <c r="F41" s="19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4"/>
      <c r="AG41" s="14"/>
      <c r="AH41" s="14"/>
      <c r="AI41" s="14"/>
      <c r="AJ41" s="14"/>
    </row>
    <row r="42" spans="1:36" ht="21.95" customHeight="1">
      <c r="A42" s="102"/>
      <c r="B42" s="102"/>
      <c r="C42" s="10" t="s">
        <v>299</v>
      </c>
      <c r="D42" s="11" t="s">
        <v>312</v>
      </c>
      <c r="E42" s="102"/>
      <c r="F42" s="130"/>
      <c r="G42" s="352">
        <v>300</v>
      </c>
      <c r="H42" s="352"/>
      <c r="I42" s="352"/>
      <c r="J42" s="352">
        <f>SUM(M42:R42)</f>
        <v>75488</v>
      </c>
      <c r="K42" s="352"/>
      <c r="L42" s="352"/>
      <c r="M42" s="352">
        <v>72256</v>
      </c>
      <c r="N42" s="352"/>
      <c r="O42" s="352"/>
      <c r="P42" s="352">
        <v>3232</v>
      </c>
      <c r="Q42" s="352"/>
      <c r="R42" s="352"/>
      <c r="S42" s="352">
        <f>SUM(V42:AA42)</f>
        <v>296050</v>
      </c>
      <c r="T42" s="352"/>
      <c r="U42" s="352"/>
      <c r="V42" s="352">
        <v>282078</v>
      </c>
      <c r="W42" s="352"/>
      <c r="X42" s="352"/>
      <c r="Y42" s="352">
        <v>13972</v>
      </c>
      <c r="Z42" s="352"/>
      <c r="AA42" s="352"/>
      <c r="AB42" s="352">
        <v>211510</v>
      </c>
      <c r="AC42" s="352"/>
      <c r="AD42" s="352"/>
      <c r="AE42" s="352"/>
      <c r="AF42" s="111"/>
    </row>
    <row r="43" spans="1:36" ht="21.95" customHeight="1">
      <c r="A43" s="102"/>
      <c r="B43" s="102"/>
      <c r="C43" s="10"/>
      <c r="D43" s="11"/>
      <c r="E43" s="102"/>
      <c r="F43" s="130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11"/>
    </row>
    <row r="44" spans="1:36" ht="21.95" customHeight="1">
      <c r="A44" s="107"/>
      <c r="B44" s="107"/>
      <c r="C44" s="12" t="s">
        <v>315</v>
      </c>
      <c r="D44" s="13" t="s">
        <v>316</v>
      </c>
      <c r="E44" s="107"/>
      <c r="F44" s="191"/>
      <c r="G44" s="413">
        <v>297</v>
      </c>
      <c r="H44" s="413"/>
      <c r="I44" s="413"/>
      <c r="J44" s="413">
        <v>72191</v>
      </c>
      <c r="K44" s="413"/>
      <c r="L44" s="413"/>
      <c r="M44" s="413">
        <v>68950</v>
      </c>
      <c r="N44" s="413"/>
      <c r="O44" s="413"/>
      <c r="P44" s="413">
        <v>3241</v>
      </c>
      <c r="Q44" s="413"/>
      <c r="R44" s="413"/>
      <c r="S44" s="413">
        <v>283168</v>
      </c>
      <c r="T44" s="413"/>
      <c r="U44" s="413"/>
      <c r="V44" s="413">
        <v>269235</v>
      </c>
      <c r="W44" s="413"/>
      <c r="X44" s="413"/>
      <c r="Y44" s="413">
        <v>13933</v>
      </c>
      <c r="Z44" s="413"/>
      <c r="AA44" s="413"/>
      <c r="AB44" s="413">
        <v>217310</v>
      </c>
      <c r="AC44" s="413"/>
      <c r="AD44" s="413"/>
      <c r="AE44" s="413"/>
      <c r="AF44" s="52"/>
      <c r="AG44" s="14"/>
      <c r="AH44" s="14"/>
      <c r="AI44" s="14"/>
      <c r="AJ44" s="14"/>
    </row>
    <row r="45" spans="1:36" ht="21.95" customHeight="1" thickBot="1">
      <c r="A45" s="107"/>
      <c r="B45" s="107"/>
      <c r="C45" s="12"/>
      <c r="D45" s="13"/>
      <c r="E45" s="44"/>
      <c r="F45" s="45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52"/>
      <c r="AG45" s="14"/>
      <c r="AH45" s="14"/>
      <c r="AI45" s="14"/>
      <c r="AJ45" s="14"/>
    </row>
    <row r="46" spans="1:36" ht="21.9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403" t="s">
        <v>304</v>
      </c>
      <c r="AA46" s="404"/>
      <c r="AB46" s="404"/>
      <c r="AC46" s="404"/>
      <c r="AD46" s="404"/>
      <c r="AE46" s="404"/>
    </row>
  </sheetData>
  <mergeCells count="168">
    <mergeCell ref="AB44:AE44"/>
    <mergeCell ref="Z46:AE46"/>
    <mergeCell ref="V42:X42"/>
    <mergeCell ref="Y42:AA42"/>
    <mergeCell ref="AB42:AE42"/>
    <mergeCell ref="G44:I44"/>
    <mergeCell ref="J44:L44"/>
    <mergeCell ref="M44:O44"/>
    <mergeCell ref="P44:R44"/>
    <mergeCell ref="S44:U44"/>
    <mergeCell ref="V44:X44"/>
    <mergeCell ref="Y44:AA44"/>
    <mergeCell ref="P40:R40"/>
    <mergeCell ref="S40:U40"/>
    <mergeCell ref="V40:X40"/>
    <mergeCell ref="Y40:AA40"/>
    <mergeCell ref="AB40:AE40"/>
    <mergeCell ref="G42:I42"/>
    <mergeCell ref="J42:L42"/>
    <mergeCell ref="M42:O42"/>
    <mergeCell ref="P42:R42"/>
    <mergeCell ref="S42:U42"/>
    <mergeCell ref="P38:R38"/>
    <mergeCell ref="S38:U38"/>
    <mergeCell ref="V38:X38"/>
    <mergeCell ref="Y38:AA38"/>
    <mergeCell ref="AB38:AE38"/>
    <mergeCell ref="A40:B40"/>
    <mergeCell ref="E40:F40"/>
    <mergeCell ref="G40:I40"/>
    <mergeCell ref="J40:L40"/>
    <mergeCell ref="M40:O40"/>
    <mergeCell ref="M35:O36"/>
    <mergeCell ref="S35:U36"/>
    <mergeCell ref="V35:X36"/>
    <mergeCell ref="P36:R36"/>
    <mergeCell ref="Y36:AA36"/>
    <mergeCell ref="A38:B38"/>
    <mergeCell ref="E38:F38"/>
    <mergeCell ref="G38:I38"/>
    <mergeCell ref="J38:L38"/>
    <mergeCell ref="M38:O38"/>
    <mergeCell ref="AA28:AB28"/>
    <mergeCell ref="AC28:AE28"/>
    <mergeCell ref="W30:AE30"/>
    <mergeCell ref="A32:AE32"/>
    <mergeCell ref="A34:F36"/>
    <mergeCell ref="G34:I36"/>
    <mergeCell ref="J34:R34"/>
    <mergeCell ref="S34:AA34"/>
    <mergeCell ref="AB34:AE36"/>
    <mergeCell ref="J35:L36"/>
    <mergeCell ref="AA26:AB26"/>
    <mergeCell ref="AC26:AE26"/>
    <mergeCell ref="G28:H28"/>
    <mergeCell ref="I28:K28"/>
    <mergeCell ref="L28:M28"/>
    <mergeCell ref="N28:P28"/>
    <mergeCell ref="Q28:R28"/>
    <mergeCell ref="S28:U28"/>
    <mergeCell ref="V28:W28"/>
    <mergeCell ref="X28:Z28"/>
    <mergeCell ref="G26:H26"/>
    <mergeCell ref="I26:K26"/>
    <mergeCell ref="L26:M26"/>
    <mergeCell ref="N26:P26"/>
    <mergeCell ref="Q26:R26"/>
    <mergeCell ref="S26:U26"/>
    <mergeCell ref="Q24:R24"/>
    <mergeCell ref="S24:U24"/>
    <mergeCell ref="V24:W24"/>
    <mergeCell ref="X24:Z24"/>
    <mergeCell ref="AA24:AB24"/>
    <mergeCell ref="AC24:AE24"/>
    <mergeCell ref="V22:W22"/>
    <mergeCell ref="X22:Z22"/>
    <mergeCell ref="AA22:AB22"/>
    <mergeCell ref="AC22:AE22"/>
    <mergeCell ref="A24:B24"/>
    <mergeCell ref="E24:F24"/>
    <mergeCell ref="G24:H24"/>
    <mergeCell ref="I24:K24"/>
    <mergeCell ref="L24:M24"/>
    <mergeCell ref="N24:P24"/>
    <mergeCell ref="Q20:R20"/>
    <mergeCell ref="S20:U20"/>
    <mergeCell ref="A22:B22"/>
    <mergeCell ref="E22:F22"/>
    <mergeCell ref="G22:H22"/>
    <mergeCell ref="I22:K22"/>
    <mergeCell ref="L22:M22"/>
    <mergeCell ref="N22:P22"/>
    <mergeCell ref="Q22:R22"/>
    <mergeCell ref="S22:U22"/>
    <mergeCell ref="A19:F20"/>
    <mergeCell ref="G19:K19"/>
    <mergeCell ref="L19:P19"/>
    <mergeCell ref="Q19:U19"/>
    <mergeCell ref="V19:Z19"/>
    <mergeCell ref="AA19:AE19"/>
    <mergeCell ref="G20:H20"/>
    <mergeCell ref="I20:K20"/>
    <mergeCell ref="L20:M20"/>
    <mergeCell ref="N20:P20"/>
    <mergeCell ref="AC11:AE11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T9:V9"/>
    <mergeCell ref="W9:Y9"/>
    <mergeCell ref="Z9:AB9"/>
    <mergeCell ref="AC9:AE9"/>
    <mergeCell ref="E11:G11"/>
    <mergeCell ref="H11:J11"/>
    <mergeCell ref="K11:M11"/>
    <mergeCell ref="N11:P11"/>
    <mergeCell ref="Q11:S11"/>
    <mergeCell ref="T11:V11"/>
    <mergeCell ref="T7:V7"/>
    <mergeCell ref="W7:Y7"/>
    <mergeCell ref="Z7:AB7"/>
    <mergeCell ref="AC7:AE7"/>
    <mergeCell ref="A9:B9"/>
    <mergeCell ref="E9:G9"/>
    <mergeCell ref="H9:J9"/>
    <mergeCell ref="K9:M9"/>
    <mergeCell ref="N9:P9"/>
    <mergeCell ref="Q9:S9"/>
    <mergeCell ref="A7:B7"/>
    <mergeCell ref="E7:G7"/>
    <mergeCell ref="H7:J7"/>
    <mergeCell ref="K7:M7"/>
    <mergeCell ref="N7:P7"/>
    <mergeCell ref="Q7:S7"/>
    <mergeCell ref="W11:Y11"/>
    <mergeCell ref="V20:W20"/>
    <mergeCell ref="Y35:AA35"/>
    <mergeCell ref="P35:R35"/>
    <mergeCell ref="X20:Z20"/>
    <mergeCell ref="AA20:AB20"/>
    <mergeCell ref="Z11:AB11"/>
    <mergeCell ref="A15:U15"/>
    <mergeCell ref="Z15:AE15"/>
    <mergeCell ref="A17:AE17"/>
    <mergeCell ref="AC20:AE20"/>
    <mergeCell ref="V26:W26"/>
    <mergeCell ref="X26:Z26"/>
    <mergeCell ref="A1:AE1"/>
    <mergeCell ref="A2:AE2"/>
    <mergeCell ref="A4:D5"/>
    <mergeCell ref="AC4:AE5"/>
    <mergeCell ref="Z5:AB5"/>
    <mergeCell ref="W5:Y5"/>
    <mergeCell ref="E4:P4"/>
    <mergeCell ref="A3:E3"/>
    <mergeCell ref="Q4:AB4"/>
    <mergeCell ref="K5:M5"/>
    <mergeCell ref="H5:J5"/>
    <mergeCell ref="E5:G5"/>
    <mergeCell ref="N5:P5"/>
    <mergeCell ref="Q5:S5"/>
    <mergeCell ref="T5:V5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見出し</vt:lpstr>
      <vt:lpstr>1</vt:lpstr>
      <vt:lpstr>2.3</vt:lpstr>
      <vt:lpstr>4 </vt:lpstr>
      <vt:lpstr>5</vt:lpstr>
      <vt:lpstr>6.7</vt:lpstr>
      <vt:lpstr>8～11</vt:lpstr>
      <vt:lpstr>12.13</vt:lpstr>
      <vt:lpstr>'2.3'!Print_Area</vt:lpstr>
      <vt:lpstr>'4 '!Print_Area</vt:lpstr>
      <vt:lpstr>'8～11'!Print_Area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2018-03-09T00:41:24Z</cp:lastPrinted>
  <dcterms:created xsi:type="dcterms:W3CDTF">2001-02-23T04:52:17Z</dcterms:created>
  <dcterms:modified xsi:type="dcterms:W3CDTF">2018-03-15T05:00:41Z</dcterms:modified>
</cp:coreProperties>
</file>